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1265"/>
  </bookViews>
  <sheets>
    <sheet name="VACCIN(4)" sheetId="1" r:id="rId1"/>
  </sheets>
  <definedNames>
    <definedName name="_xlnm.Print_Titles" localSheetId="0">'VACCIN(4)'!$A:$B,'VACCIN(4)'!$1:$5</definedName>
  </definedNames>
  <calcPr calcId="124519"/>
</workbook>
</file>

<file path=xl/calcChain.xml><?xml version="1.0" encoding="utf-8"?>
<calcChain xmlns="http://schemas.openxmlformats.org/spreadsheetml/2006/main">
  <c r="AG36" i="1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J35" s="1"/>
  <c r="AH35"/>
  <c r="AI34"/>
  <c r="AH34"/>
  <c r="AI33"/>
  <c r="AJ33" s="1"/>
  <c r="AH33"/>
  <c r="AI32"/>
  <c r="AH32"/>
  <c r="AI31"/>
  <c r="AJ31" s="1"/>
  <c r="AH31"/>
  <c r="AI30"/>
  <c r="AH30"/>
  <c r="AI29"/>
  <c r="AJ29" s="1"/>
  <c r="AH29"/>
  <c r="AI28"/>
  <c r="AH28"/>
  <c r="AI27"/>
  <c r="AJ27" s="1"/>
  <c r="AH27"/>
  <c r="AI26"/>
  <c r="AH26"/>
  <c r="AI25"/>
  <c r="AJ25" s="1"/>
  <c r="AH25"/>
  <c r="AI24"/>
  <c r="AH24"/>
  <c r="AI23"/>
  <c r="AJ23" s="1"/>
  <c r="AH23"/>
  <c r="AI22"/>
  <c r="AH22"/>
  <c r="AI21"/>
  <c r="AJ21" s="1"/>
  <c r="AH21"/>
  <c r="AI20"/>
  <c r="AH20"/>
  <c r="AI19"/>
  <c r="AJ19" s="1"/>
  <c r="AH19"/>
  <c r="AI18"/>
  <c r="AH18"/>
  <c r="AI17"/>
  <c r="AJ17" s="1"/>
  <c r="AH17"/>
  <c r="AI16"/>
  <c r="AH16"/>
  <c r="AI15"/>
  <c r="AJ15" s="1"/>
  <c r="AH15"/>
  <c r="AI14"/>
  <c r="AH14"/>
  <c r="AI13"/>
  <c r="AJ13" s="1"/>
  <c r="AH13"/>
  <c r="AI12"/>
  <c r="AH12"/>
  <c r="AI11"/>
  <c r="AJ11" s="1"/>
  <c r="AH11"/>
  <c r="AI10"/>
  <c r="AH10"/>
  <c r="AI9"/>
  <c r="AJ9" s="1"/>
  <c r="AH9"/>
  <c r="AI8"/>
  <c r="AH8"/>
  <c r="AI7"/>
  <c r="AJ7" s="1"/>
  <c r="AH7"/>
  <c r="AI6"/>
  <c r="AI36" s="1"/>
  <c r="AH6"/>
  <c r="AJ6" l="1"/>
  <c r="AJ8"/>
  <c r="AJ10"/>
  <c r="AJ12"/>
  <c r="AJ14"/>
  <c r="AJ16"/>
  <c r="AJ18"/>
  <c r="AJ20"/>
  <c r="AJ22"/>
  <c r="AJ24"/>
  <c r="AJ26"/>
  <c r="AJ28"/>
  <c r="AJ30"/>
  <c r="AJ32"/>
  <c r="AJ34"/>
  <c r="AH36"/>
  <c r="AJ36" s="1"/>
</calcChain>
</file>

<file path=xl/sharedStrings.xml><?xml version="1.0" encoding="utf-8"?>
<sst xmlns="http://schemas.openxmlformats.org/spreadsheetml/2006/main" count="89" uniqueCount="57">
  <si>
    <t>Sl.
No.</t>
  </si>
  <si>
    <t>DISTRICT</t>
  </si>
  <si>
    <t>Treatment
 of Cases</t>
  </si>
  <si>
    <t>Castration 
Done</t>
  </si>
  <si>
    <t>H S V</t>
  </si>
  <si>
    <t>B Q V</t>
  </si>
  <si>
    <t>ASV</t>
  </si>
  <si>
    <t>THEILERIA</t>
  </si>
  <si>
    <t>BRUCELLA</t>
  </si>
  <si>
    <t>FMD
(SMALL ANIMAL)</t>
  </si>
  <si>
    <t>FMD
(LARGE ANIMAL)</t>
  </si>
  <si>
    <t>ARV</t>
  </si>
  <si>
    <t>ENT</t>
  </si>
  <si>
    <t>GOAT POX</t>
  </si>
  <si>
    <t>PPRV</t>
  </si>
  <si>
    <t>R2B</t>
  </si>
  <si>
    <t>RD F1</t>
  </si>
  <si>
    <t xml:space="preserve">OTHER </t>
  </si>
  <si>
    <t xml:space="preserve">TOTAL
Vaccination </t>
  </si>
  <si>
    <t>% of Achv.
in Vaccination</t>
  </si>
  <si>
    <t xml:space="preserve"> Target </t>
  </si>
  <si>
    <t>Achv.</t>
  </si>
  <si>
    <t>Target</t>
  </si>
  <si>
    <t>Balasore</t>
  </si>
  <si>
    <t>Bhadrak</t>
  </si>
  <si>
    <t>Balangir</t>
  </si>
  <si>
    <t>Sonepur</t>
  </si>
  <si>
    <t>Cuttack</t>
  </si>
  <si>
    <t>Jajpur</t>
  </si>
  <si>
    <t>Kendrapara</t>
  </si>
  <si>
    <t>Jagatsingpur</t>
  </si>
  <si>
    <t>Dhenkanal</t>
  </si>
  <si>
    <t>Anugul</t>
  </si>
  <si>
    <t>Ganjam</t>
  </si>
  <si>
    <t>Gajapati</t>
  </si>
  <si>
    <t>Kalahandi</t>
  </si>
  <si>
    <t>Nuapada</t>
  </si>
  <si>
    <t>Keonjhar</t>
  </si>
  <si>
    <t>Koraput</t>
  </si>
  <si>
    <t>Rayagada</t>
  </si>
  <si>
    <t>Nawarangpur</t>
  </si>
  <si>
    <t>Malkangiri</t>
  </si>
  <si>
    <t>Mayurbhanja</t>
  </si>
  <si>
    <t>Kandhamal</t>
  </si>
  <si>
    <t xml:space="preserve">      </t>
  </si>
  <si>
    <t>Boudh</t>
  </si>
  <si>
    <t>Puri</t>
  </si>
  <si>
    <t>Khordha</t>
  </si>
  <si>
    <t>Nayagarh</t>
  </si>
  <si>
    <t>Sambalpur</t>
  </si>
  <si>
    <t>Deogarh</t>
  </si>
  <si>
    <t>Jharsuguda</t>
  </si>
  <si>
    <t>Bargarh</t>
  </si>
  <si>
    <t>Sundargarh</t>
  </si>
  <si>
    <t>STATE</t>
  </si>
  <si>
    <t>Continued</t>
  </si>
  <si>
    <t>ANNUAL PROGRESS REPORT ON TREATMENT,  CASTRATION &amp;  VACCINATION
 FOR THE YEAR 2018-19(Figures in '000)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</si>
</sst>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0" xfId="0" applyFont="1" applyBorder="1"/>
    <xf numFmtId="2" fontId="0" fillId="0" borderId="2" xfId="0" applyNumberForma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2" fontId="3" fillId="0" borderId="7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0" fillId="0" borderId="0" xfId="0" applyFill="1" applyBorder="1"/>
    <xf numFmtId="164" fontId="3" fillId="3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16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6" fillId="0" borderId="0" xfId="0" applyFont="1" applyFill="1"/>
    <xf numFmtId="1" fontId="3" fillId="0" borderId="0" xfId="0" applyNumberFormat="1" applyFont="1"/>
    <xf numFmtId="0" fontId="2" fillId="0" borderId="0" xfId="0" applyFont="1" applyBorder="1"/>
    <xf numFmtId="1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="115" zoomScaleNormal="115" workbookViewId="0">
      <pane xSplit="2" ySplit="4" topLeftCell="R5" activePane="bottomRight" state="frozen"/>
      <selection pane="topRight" activeCell="C1" sqref="C1"/>
      <selection pane="bottomLeft" activeCell="A5" sqref="A5"/>
      <selection pane="bottomRight" activeCell="AM13" sqref="AM13"/>
    </sheetView>
  </sheetViews>
  <sheetFormatPr defaultRowHeight="12.75"/>
  <cols>
    <col min="1" max="1" width="3.85546875" customWidth="1"/>
    <col min="2" max="2" width="12.7109375" bestFit="1" customWidth="1"/>
    <col min="3" max="3" width="7.85546875" customWidth="1"/>
    <col min="4" max="4" width="7.5703125" customWidth="1"/>
    <col min="5" max="6" width="6.7109375" customWidth="1"/>
    <col min="7" max="7" width="7.5703125" customWidth="1"/>
    <col min="8" max="8" width="7.7109375" customWidth="1"/>
    <col min="9" max="9" width="6.42578125" customWidth="1"/>
    <col min="10" max="10" width="6.5703125" customWidth="1"/>
    <col min="11" max="11" width="6.85546875" customWidth="1"/>
    <col min="12" max="12" width="6.7109375" customWidth="1"/>
    <col min="13" max="13" width="8" customWidth="1"/>
    <col min="14" max="14" width="8.140625" customWidth="1"/>
    <col min="15" max="15" width="7.28515625" customWidth="1"/>
    <col min="16" max="16" width="7.5703125" customWidth="1"/>
    <col min="17" max="17" width="7.140625" customWidth="1"/>
    <col min="18" max="18" width="6.7109375" customWidth="1"/>
    <col min="19" max="19" width="8.28515625" customWidth="1"/>
    <col min="20" max="20" width="7.28515625" customWidth="1"/>
    <col min="21" max="21" width="6.28515625" customWidth="1"/>
    <col min="22" max="22" width="7" customWidth="1"/>
    <col min="23" max="23" width="7.140625" customWidth="1"/>
    <col min="24" max="24" width="6.7109375" customWidth="1"/>
    <col min="25" max="25" width="7" customWidth="1"/>
    <col min="26" max="28" width="8.28515625" customWidth="1"/>
    <col min="29" max="29" width="7.140625" customWidth="1"/>
    <col min="30" max="30" width="8.28515625" customWidth="1"/>
    <col min="31" max="31" width="7.28515625" customWidth="1"/>
    <col min="32" max="32" width="8.28515625" customWidth="1"/>
    <col min="33" max="33" width="7.28515625" customWidth="1"/>
    <col min="34" max="34" width="10.140625" customWidth="1"/>
    <col min="35" max="35" width="10.42578125" customWidth="1"/>
    <col min="36" max="36" width="10.85546875" customWidth="1"/>
    <col min="37" max="38" width="9.140625" style="3"/>
    <col min="39" max="39" width="11" style="3" customWidth="1"/>
    <col min="40" max="40" width="9.85546875" style="3" customWidth="1"/>
    <col min="41" max="45" width="9.140625" style="3"/>
  </cols>
  <sheetData>
    <row r="1" spans="1:40" ht="27.75" customHeight="1">
      <c r="A1" s="1"/>
      <c r="B1" s="2"/>
      <c r="C1" s="55" t="s">
        <v>56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5" t="s">
        <v>56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5" t="s">
        <v>56</v>
      </c>
      <c r="AB1" s="55"/>
      <c r="AC1" s="55"/>
      <c r="AD1" s="55"/>
      <c r="AE1" s="55"/>
      <c r="AF1" s="55"/>
      <c r="AG1" s="55"/>
      <c r="AH1" s="55"/>
      <c r="AI1" s="55"/>
      <c r="AJ1" s="55"/>
    </row>
    <row r="2" spans="1:40" ht="17.25" customHeight="1">
      <c r="A2" s="1"/>
      <c r="B2" s="2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0" ht="36.75" customHeight="1">
      <c r="A3" s="57" t="s">
        <v>0</v>
      </c>
      <c r="B3" s="57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0" t="s">
        <v>5</v>
      </c>
      <c r="J3" s="60"/>
      <c r="K3" s="60" t="s">
        <v>6</v>
      </c>
      <c r="L3" s="60"/>
      <c r="M3" s="60" t="s">
        <v>7</v>
      </c>
      <c r="N3" s="60"/>
      <c r="O3" s="62" t="s">
        <v>8</v>
      </c>
      <c r="P3" s="63"/>
      <c r="Q3" s="59" t="s">
        <v>9</v>
      </c>
      <c r="R3" s="60"/>
      <c r="S3" s="59" t="s">
        <v>10</v>
      </c>
      <c r="T3" s="60"/>
      <c r="U3" s="60" t="s">
        <v>11</v>
      </c>
      <c r="V3" s="60"/>
      <c r="W3" s="62" t="s">
        <v>12</v>
      </c>
      <c r="X3" s="64"/>
      <c r="Y3" s="62" t="s">
        <v>13</v>
      </c>
      <c r="Z3" s="64"/>
      <c r="AA3" s="62" t="s">
        <v>14</v>
      </c>
      <c r="AB3" s="64"/>
      <c r="AC3" s="62" t="s">
        <v>15</v>
      </c>
      <c r="AD3" s="64"/>
      <c r="AE3" s="62" t="s">
        <v>16</v>
      </c>
      <c r="AF3" s="64"/>
      <c r="AG3" s="6" t="s">
        <v>17</v>
      </c>
      <c r="AH3" s="65" t="s">
        <v>18</v>
      </c>
      <c r="AI3" s="66"/>
      <c r="AJ3" s="61" t="s">
        <v>19</v>
      </c>
    </row>
    <row r="4" spans="1:40" ht="24.75" customHeight="1">
      <c r="A4" s="58"/>
      <c r="B4" s="58"/>
      <c r="C4" s="7" t="s">
        <v>20</v>
      </c>
      <c r="D4" s="8" t="s">
        <v>21</v>
      </c>
      <c r="E4" s="8" t="s">
        <v>22</v>
      </c>
      <c r="F4" s="8" t="s">
        <v>21</v>
      </c>
      <c r="G4" s="8" t="s">
        <v>22</v>
      </c>
      <c r="H4" s="8" t="s">
        <v>21</v>
      </c>
      <c r="I4" s="8" t="s">
        <v>22</v>
      </c>
      <c r="J4" s="8" t="s">
        <v>21</v>
      </c>
      <c r="K4" s="8" t="s">
        <v>22</v>
      </c>
      <c r="L4" s="8" t="s">
        <v>21</v>
      </c>
      <c r="M4" s="8" t="s">
        <v>22</v>
      </c>
      <c r="N4" s="8" t="s">
        <v>21</v>
      </c>
      <c r="O4" s="7" t="s">
        <v>22</v>
      </c>
      <c r="P4" s="8" t="s">
        <v>21</v>
      </c>
      <c r="Q4" s="8" t="s">
        <v>22</v>
      </c>
      <c r="R4" s="8" t="s">
        <v>21</v>
      </c>
      <c r="S4" s="8" t="s">
        <v>22</v>
      </c>
      <c r="T4" s="8" t="s">
        <v>21</v>
      </c>
      <c r="U4" s="8" t="s">
        <v>22</v>
      </c>
      <c r="V4" s="8" t="s">
        <v>21</v>
      </c>
      <c r="W4" s="8" t="s">
        <v>22</v>
      </c>
      <c r="X4" s="8" t="s">
        <v>21</v>
      </c>
      <c r="Y4" s="8" t="s">
        <v>22</v>
      </c>
      <c r="Z4" s="8" t="s">
        <v>21</v>
      </c>
      <c r="AA4" s="8" t="s">
        <v>22</v>
      </c>
      <c r="AB4" s="8" t="s">
        <v>21</v>
      </c>
      <c r="AC4" s="8" t="s">
        <v>22</v>
      </c>
      <c r="AD4" s="8" t="s">
        <v>21</v>
      </c>
      <c r="AE4" s="8" t="s">
        <v>22</v>
      </c>
      <c r="AF4" s="8" t="s">
        <v>21</v>
      </c>
      <c r="AG4" s="8"/>
      <c r="AH4" s="8" t="s">
        <v>22</v>
      </c>
      <c r="AI4" s="8" t="s">
        <v>21</v>
      </c>
      <c r="AJ4" s="61"/>
    </row>
    <row r="5" spans="1:40" ht="1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  <c r="AE5" s="9">
        <v>31</v>
      </c>
      <c r="AF5" s="9">
        <v>32</v>
      </c>
      <c r="AG5" s="9">
        <v>33</v>
      </c>
      <c r="AH5" s="9">
        <v>34</v>
      </c>
      <c r="AI5" s="9">
        <v>35</v>
      </c>
      <c r="AJ5" s="9">
        <v>36</v>
      </c>
    </row>
    <row r="6" spans="1:40" ht="21.95" customHeight="1">
      <c r="A6" s="10">
        <v>1</v>
      </c>
      <c r="B6" s="11" t="s">
        <v>23</v>
      </c>
      <c r="C6" s="12">
        <v>646</v>
      </c>
      <c r="D6" s="13">
        <v>755.85</v>
      </c>
      <c r="E6" s="10">
        <v>63</v>
      </c>
      <c r="F6" s="13">
        <v>40.200000000000003</v>
      </c>
      <c r="G6" s="14">
        <v>500</v>
      </c>
      <c r="H6" s="15">
        <v>364.45</v>
      </c>
      <c r="I6" s="14">
        <v>400</v>
      </c>
      <c r="J6" s="13">
        <v>333.6</v>
      </c>
      <c r="K6" s="14">
        <v>100</v>
      </c>
      <c r="L6" s="15">
        <v>103</v>
      </c>
      <c r="M6" s="14">
        <v>22.5</v>
      </c>
      <c r="N6" s="15">
        <v>14.34</v>
      </c>
      <c r="O6" s="14">
        <v>2.5</v>
      </c>
      <c r="P6" s="15">
        <v>0</v>
      </c>
      <c r="Q6" s="14"/>
      <c r="R6" s="16">
        <v>8.6</v>
      </c>
      <c r="S6" s="14">
        <v>984.1</v>
      </c>
      <c r="T6" s="15">
        <v>677.95</v>
      </c>
      <c r="U6" s="14">
        <v>3.38</v>
      </c>
      <c r="V6" s="15">
        <v>1.83</v>
      </c>
      <c r="W6" s="14">
        <v>51.5</v>
      </c>
      <c r="X6" s="14">
        <v>52.3</v>
      </c>
      <c r="Y6" s="14">
        <v>117.3</v>
      </c>
      <c r="Z6" s="14">
        <v>112.1</v>
      </c>
      <c r="AA6" s="14">
        <v>184</v>
      </c>
      <c r="AB6" s="14">
        <v>184</v>
      </c>
      <c r="AC6" s="14">
        <v>220</v>
      </c>
      <c r="AD6" s="17">
        <v>222.3</v>
      </c>
      <c r="AE6" s="14">
        <v>55</v>
      </c>
      <c r="AF6" s="18">
        <v>54.3</v>
      </c>
      <c r="AG6" s="14"/>
      <c r="AH6" s="14">
        <f>+G6+I6+K6+M6+O6+S6+U6+W6+Y6+AA6+AC6+AE6</f>
        <v>2640.28</v>
      </c>
      <c r="AI6" s="18">
        <f>+H6+J6+L6+N6+P6+R6+T6+V6+X6+Z6+AB6+AD6+AF6+AG6</f>
        <v>2128.77</v>
      </c>
      <c r="AJ6" s="15">
        <f>+AI6/AH6*100</f>
        <v>80.626675958610434</v>
      </c>
    </row>
    <row r="7" spans="1:40" ht="21.95" customHeight="1">
      <c r="A7" s="10">
        <v>2</v>
      </c>
      <c r="B7" s="11" t="s">
        <v>24</v>
      </c>
      <c r="C7" s="12">
        <v>478</v>
      </c>
      <c r="D7" s="15">
        <v>414.35</v>
      </c>
      <c r="E7" s="10">
        <v>40</v>
      </c>
      <c r="F7" s="15">
        <v>20.66</v>
      </c>
      <c r="G7" s="14">
        <v>328</v>
      </c>
      <c r="H7" s="18">
        <v>387.95</v>
      </c>
      <c r="I7" s="14">
        <v>230</v>
      </c>
      <c r="J7" s="15">
        <v>281.8</v>
      </c>
      <c r="K7" s="14">
        <v>10</v>
      </c>
      <c r="L7" s="19">
        <v>10.1</v>
      </c>
      <c r="M7" s="14">
        <v>5</v>
      </c>
      <c r="N7" s="15">
        <v>5.21</v>
      </c>
      <c r="O7" s="14">
        <v>0.5</v>
      </c>
      <c r="P7" s="15">
        <v>0.19</v>
      </c>
      <c r="Q7" s="14"/>
      <c r="R7" s="16"/>
      <c r="S7" s="14">
        <v>249</v>
      </c>
      <c r="T7" s="13">
        <v>172.15</v>
      </c>
      <c r="U7" s="14">
        <v>1.96</v>
      </c>
      <c r="V7" s="13">
        <v>1.33</v>
      </c>
      <c r="W7" s="14">
        <v>24.75</v>
      </c>
      <c r="X7" s="20">
        <v>29</v>
      </c>
      <c r="Y7" s="14">
        <v>44</v>
      </c>
      <c r="Z7" s="14">
        <v>26.2</v>
      </c>
      <c r="AA7" s="14">
        <v>88</v>
      </c>
      <c r="AB7" s="14">
        <v>103.6</v>
      </c>
      <c r="AC7" s="14">
        <v>60</v>
      </c>
      <c r="AD7" s="19">
        <v>89.2</v>
      </c>
      <c r="AE7" s="14">
        <v>15</v>
      </c>
      <c r="AF7" s="14">
        <v>10</v>
      </c>
      <c r="AG7" s="14"/>
      <c r="AH7" s="14">
        <f t="shared" ref="AH7:AH35" si="0">+G7+I7+K7+M7+O7+S7+U7+W7+Y7+AA7+AC7+AE7</f>
        <v>1056.21</v>
      </c>
      <c r="AI7" s="14">
        <f t="shared" ref="AI7:AI35" si="1">+H7+J7+L7+N7+P7+R7+T7+V7+X7+Z7+AB7+AD7+AF7+AG7</f>
        <v>1116.7300000000002</v>
      </c>
      <c r="AJ7" s="15">
        <f t="shared" ref="AJ7:AJ36" si="2">+AI7/AH7*100</f>
        <v>105.72992113310802</v>
      </c>
    </row>
    <row r="8" spans="1:40" ht="21.95" customHeight="1">
      <c r="A8" s="10">
        <v>3</v>
      </c>
      <c r="B8" s="21" t="s">
        <v>25</v>
      </c>
      <c r="C8" s="12">
        <v>419</v>
      </c>
      <c r="D8" s="15">
        <v>514.78</v>
      </c>
      <c r="E8" s="10">
        <v>58</v>
      </c>
      <c r="F8" s="15">
        <v>34.799999999999997</v>
      </c>
      <c r="G8" s="14">
        <v>350</v>
      </c>
      <c r="H8" s="15">
        <v>341</v>
      </c>
      <c r="I8" s="14">
        <v>260</v>
      </c>
      <c r="J8" s="15">
        <v>245.8</v>
      </c>
      <c r="K8" s="14">
        <v>50</v>
      </c>
      <c r="L8" s="18">
        <v>52.6</v>
      </c>
      <c r="M8" s="14">
        <v>10</v>
      </c>
      <c r="N8" s="22">
        <v>9.2100000000000009</v>
      </c>
      <c r="O8" s="14">
        <v>1</v>
      </c>
      <c r="P8" s="15">
        <v>0</v>
      </c>
      <c r="Q8" s="14"/>
      <c r="R8" s="16">
        <v>2.15</v>
      </c>
      <c r="S8" s="14">
        <v>514.9</v>
      </c>
      <c r="T8" s="23">
        <v>233.9</v>
      </c>
      <c r="U8" s="14">
        <v>2.2000000000000002</v>
      </c>
      <c r="V8" s="15">
        <v>1.53</v>
      </c>
      <c r="W8" s="14">
        <v>47.25</v>
      </c>
      <c r="X8" s="20">
        <v>46.9</v>
      </c>
      <c r="Y8" s="14">
        <v>78.8</v>
      </c>
      <c r="Z8" s="20">
        <v>79.900000000000006</v>
      </c>
      <c r="AA8" s="14">
        <v>168.8</v>
      </c>
      <c r="AB8" s="20">
        <v>222.2</v>
      </c>
      <c r="AC8" s="14">
        <v>210</v>
      </c>
      <c r="AD8" s="14">
        <v>314.39999999999998</v>
      </c>
      <c r="AE8" s="14">
        <v>52.5</v>
      </c>
      <c r="AF8" s="14">
        <v>13.9</v>
      </c>
      <c r="AG8" s="14"/>
      <c r="AH8" s="14">
        <f t="shared" si="0"/>
        <v>1745.45</v>
      </c>
      <c r="AI8" s="14">
        <f t="shared" si="1"/>
        <v>1563.4899999999998</v>
      </c>
      <c r="AJ8" s="15">
        <f t="shared" si="2"/>
        <v>89.575181185367654</v>
      </c>
    </row>
    <row r="9" spans="1:40" ht="21.95" customHeight="1">
      <c r="A9" s="10">
        <v>4</v>
      </c>
      <c r="B9" s="11" t="s">
        <v>26</v>
      </c>
      <c r="C9" s="12">
        <v>186</v>
      </c>
      <c r="D9" s="15">
        <v>96.93</v>
      </c>
      <c r="E9" s="10">
        <v>23</v>
      </c>
      <c r="F9" s="15">
        <v>6.57</v>
      </c>
      <c r="G9" s="14">
        <v>140</v>
      </c>
      <c r="H9" s="14">
        <v>80.099999999999994</v>
      </c>
      <c r="I9" s="14">
        <v>100</v>
      </c>
      <c r="J9" s="15">
        <v>70.2</v>
      </c>
      <c r="K9" s="14">
        <v>5</v>
      </c>
      <c r="L9" s="14">
        <v>5.2</v>
      </c>
      <c r="M9" s="14">
        <v>3</v>
      </c>
      <c r="N9" s="15">
        <v>5.75</v>
      </c>
      <c r="O9" s="14">
        <v>0.5</v>
      </c>
      <c r="P9" s="15">
        <v>0.2</v>
      </c>
      <c r="Q9" s="14"/>
      <c r="R9" s="16">
        <v>0.6</v>
      </c>
      <c r="S9" s="14">
        <v>224.6</v>
      </c>
      <c r="T9" s="13">
        <v>122.35</v>
      </c>
      <c r="U9" s="14">
        <v>0.95</v>
      </c>
      <c r="V9" s="15">
        <v>0.44</v>
      </c>
      <c r="W9" s="14">
        <v>25.25</v>
      </c>
      <c r="X9" s="15">
        <v>15.25</v>
      </c>
      <c r="Y9" s="14">
        <v>29.2</v>
      </c>
      <c r="Z9" s="14">
        <v>10.3</v>
      </c>
      <c r="AA9" s="14">
        <v>90</v>
      </c>
      <c r="AB9" s="14">
        <v>57.9</v>
      </c>
      <c r="AC9" s="14">
        <v>50</v>
      </c>
      <c r="AD9" s="20">
        <v>43.5</v>
      </c>
      <c r="AE9" s="14">
        <v>12.5</v>
      </c>
      <c r="AF9" s="14">
        <v>6.7</v>
      </c>
      <c r="AG9" s="14"/>
      <c r="AH9" s="14">
        <f t="shared" si="0"/>
        <v>681</v>
      </c>
      <c r="AI9" s="14">
        <f t="shared" si="1"/>
        <v>418.48999999999995</v>
      </c>
      <c r="AJ9" s="15">
        <f t="shared" si="2"/>
        <v>61.452276064610857</v>
      </c>
    </row>
    <row r="10" spans="1:40" ht="21.95" customHeight="1">
      <c r="A10" s="10">
        <v>5</v>
      </c>
      <c r="B10" s="11" t="s">
        <v>27</v>
      </c>
      <c r="C10" s="12">
        <v>840</v>
      </c>
      <c r="D10" s="23">
        <v>644.20000000000005</v>
      </c>
      <c r="E10" s="10">
        <v>60</v>
      </c>
      <c r="F10" s="15">
        <v>38.25</v>
      </c>
      <c r="G10" s="14">
        <v>450</v>
      </c>
      <c r="H10" s="15">
        <v>446.1</v>
      </c>
      <c r="I10" s="14">
        <v>420</v>
      </c>
      <c r="J10" s="15">
        <v>409.8</v>
      </c>
      <c r="K10" s="14">
        <v>100</v>
      </c>
      <c r="L10" s="14">
        <v>99.2</v>
      </c>
      <c r="M10" s="14">
        <v>50</v>
      </c>
      <c r="N10" s="15">
        <v>13.8</v>
      </c>
      <c r="O10" s="14">
        <v>1.5</v>
      </c>
      <c r="P10" s="15">
        <v>0</v>
      </c>
      <c r="R10" s="16"/>
      <c r="S10" s="14">
        <v>813.3</v>
      </c>
      <c r="T10" s="15">
        <v>322.60000000000002</v>
      </c>
      <c r="U10" s="14">
        <v>3.4</v>
      </c>
      <c r="V10" s="15">
        <v>0.89</v>
      </c>
      <c r="W10" s="14">
        <v>42.5</v>
      </c>
      <c r="X10" s="14">
        <v>42.3</v>
      </c>
      <c r="Y10" s="14">
        <v>66.7</v>
      </c>
      <c r="Z10" s="13">
        <v>61.6</v>
      </c>
      <c r="AA10" s="14">
        <v>152</v>
      </c>
      <c r="AB10" s="14">
        <v>141.30000000000001</v>
      </c>
      <c r="AC10" s="14">
        <v>40</v>
      </c>
      <c r="AD10" s="18">
        <v>63.6</v>
      </c>
      <c r="AE10" s="14">
        <v>10</v>
      </c>
      <c r="AF10" s="18">
        <v>10</v>
      </c>
      <c r="AG10" s="18"/>
      <c r="AH10" s="14">
        <f t="shared" si="0"/>
        <v>2149.4</v>
      </c>
      <c r="AI10" s="14">
        <f t="shared" si="1"/>
        <v>1611.1899999999998</v>
      </c>
      <c r="AJ10" s="15">
        <f t="shared" si="2"/>
        <v>74.959988834093224</v>
      </c>
      <c r="AM10" s="24"/>
    </row>
    <row r="11" spans="1:40" ht="21.95" customHeight="1">
      <c r="A11" s="10">
        <v>6</v>
      </c>
      <c r="B11" s="11" t="s">
        <v>28</v>
      </c>
      <c r="C11" s="12">
        <v>360</v>
      </c>
      <c r="D11" s="15">
        <v>147.22999999999999</v>
      </c>
      <c r="E11" s="10">
        <v>24</v>
      </c>
      <c r="F11" s="15">
        <v>19.79</v>
      </c>
      <c r="G11" s="14">
        <v>412</v>
      </c>
      <c r="H11" s="15">
        <v>344.85</v>
      </c>
      <c r="I11" s="14">
        <v>295</v>
      </c>
      <c r="J11" s="15">
        <v>271.55</v>
      </c>
      <c r="K11" s="14">
        <v>100</v>
      </c>
      <c r="L11" s="14">
        <v>104.1</v>
      </c>
      <c r="M11" s="14">
        <v>6</v>
      </c>
      <c r="N11" s="13">
        <v>3.48</v>
      </c>
      <c r="O11" s="14">
        <v>0.5</v>
      </c>
      <c r="P11" s="15">
        <v>0.15</v>
      </c>
      <c r="Q11" s="14"/>
      <c r="R11" s="16"/>
      <c r="S11" s="14">
        <v>651.4</v>
      </c>
      <c r="T11" s="23">
        <v>199.2</v>
      </c>
      <c r="U11" s="14">
        <v>2.06</v>
      </c>
      <c r="V11" s="15">
        <v>0.89</v>
      </c>
      <c r="W11" s="14">
        <v>30.75</v>
      </c>
      <c r="X11" s="19">
        <v>27.3</v>
      </c>
      <c r="Y11" s="14">
        <v>56</v>
      </c>
      <c r="Z11" s="19">
        <v>59.9</v>
      </c>
      <c r="AA11" s="14">
        <v>110</v>
      </c>
      <c r="AB11" s="14">
        <v>84</v>
      </c>
      <c r="AC11" s="14">
        <v>75</v>
      </c>
      <c r="AD11" s="14">
        <v>77.400000000000006</v>
      </c>
      <c r="AE11" s="14">
        <v>18.75</v>
      </c>
      <c r="AF11" s="14">
        <v>11.6</v>
      </c>
      <c r="AG11" s="14"/>
      <c r="AH11" s="14">
        <f t="shared" si="0"/>
        <v>1757.46</v>
      </c>
      <c r="AI11" s="14">
        <f t="shared" si="1"/>
        <v>1184.42</v>
      </c>
      <c r="AJ11" s="15">
        <f t="shared" si="2"/>
        <v>67.393852491664106</v>
      </c>
    </row>
    <row r="12" spans="1:40" ht="21.95" customHeight="1">
      <c r="A12" s="10">
        <v>7</v>
      </c>
      <c r="B12" s="11" t="s">
        <v>29</v>
      </c>
      <c r="C12" s="12">
        <v>757</v>
      </c>
      <c r="D12" s="15">
        <v>351.9</v>
      </c>
      <c r="E12" s="10">
        <v>72</v>
      </c>
      <c r="F12" s="15">
        <v>15.06</v>
      </c>
      <c r="G12" s="20">
        <v>232</v>
      </c>
      <c r="H12" s="13">
        <v>255.6</v>
      </c>
      <c r="I12" s="20">
        <v>220</v>
      </c>
      <c r="J12" s="23">
        <v>187.55</v>
      </c>
      <c r="K12" s="20">
        <v>10</v>
      </c>
      <c r="L12" s="20">
        <v>11.6</v>
      </c>
      <c r="M12" s="20">
        <v>13</v>
      </c>
      <c r="N12" s="13">
        <v>10.42</v>
      </c>
      <c r="O12" s="20">
        <v>5</v>
      </c>
      <c r="P12" s="23">
        <v>0.06</v>
      </c>
      <c r="Q12" s="20"/>
      <c r="R12" s="16"/>
      <c r="S12" s="20">
        <v>482.7</v>
      </c>
      <c r="T12" s="15">
        <v>289.89999999999998</v>
      </c>
      <c r="U12" s="20">
        <v>1.45</v>
      </c>
      <c r="V12" s="23">
        <v>1.38</v>
      </c>
      <c r="W12" s="20">
        <v>21.25</v>
      </c>
      <c r="X12" s="18">
        <v>20.6</v>
      </c>
      <c r="Y12" s="20">
        <v>31.3</v>
      </c>
      <c r="Z12" s="20">
        <v>16.2</v>
      </c>
      <c r="AA12" s="20">
        <v>76</v>
      </c>
      <c r="AB12" s="20">
        <v>45</v>
      </c>
      <c r="AC12" s="20">
        <v>49</v>
      </c>
      <c r="AD12" s="14">
        <v>49.6</v>
      </c>
      <c r="AE12" s="20">
        <v>12.25</v>
      </c>
      <c r="AF12" s="20">
        <v>0</v>
      </c>
      <c r="AG12" s="20"/>
      <c r="AH12" s="14">
        <f t="shared" si="0"/>
        <v>1153.95</v>
      </c>
      <c r="AI12" s="14">
        <f t="shared" si="1"/>
        <v>887.91000000000008</v>
      </c>
      <c r="AJ12" s="15">
        <f t="shared" si="2"/>
        <v>76.94527492525674</v>
      </c>
    </row>
    <row r="13" spans="1:40" ht="21.95" customHeight="1">
      <c r="A13" s="10">
        <v>8</v>
      </c>
      <c r="B13" s="11" t="s">
        <v>30</v>
      </c>
      <c r="C13" s="12">
        <v>435</v>
      </c>
      <c r="D13" s="15">
        <v>453.44</v>
      </c>
      <c r="E13" s="10">
        <v>24</v>
      </c>
      <c r="F13" s="15">
        <v>22.54</v>
      </c>
      <c r="G13" s="14">
        <v>240</v>
      </c>
      <c r="H13" s="15">
        <v>232.6</v>
      </c>
      <c r="I13" s="14">
        <v>140</v>
      </c>
      <c r="J13" s="15">
        <v>139.65</v>
      </c>
      <c r="K13" s="14">
        <v>20</v>
      </c>
      <c r="L13" s="14">
        <v>20.5</v>
      </c>
      <c r="M13" s="14">
        <v>42.5</v>
      </c>
      <c r="N13" s="13">
        <v>20.5</v>
      </c>
      <c r="O13" s="14">
        <v>5</v>
      </c>
      <c r="P13" s="13">
        <v>4.9400000000000004</v>
      </c>
      <c r="Q13" s="14"/>
      <c r="R13" s="25">
        <v>13.65</v>
      </c>
      <c r="S13" s="14">
        <v>394.4</v>
      </c>
      <c r="T13" s="15">
        <v>183.65</v>
      </c>
      <c r="U13" s="14">
        <v>1.58</v>
      </c>
      <c r="V13" s="15">
        <v>0.93</v>
      </c>
      <c r="W13" s="14">
        <v>22.5</v>
      </c>
      <c r="X13" s="14">
        <v>24.9</v>
      </c>
      <c r="Y13" s="14">
        <v>35.299999999999997</v>
      </c>
      <c r="Z13" s="14">
        <v>35.1</v>
      </c>
      <c r="AA13" s="14">
        <v>80</v>
      </c>
      <c r="AB13" s="14">
        <v>76.7</v>
      </c>
      <c r="AC13" s="14">
        <v>28.6</v>
      </c>
      <c r="AD13" s="20">
        <v>51.6</v>
      </c>
      <c r="AE13" s="14">
        <v>7.15</v>
      </c>
      <c r="AF13" s="14">
        <v>7.8</v>
      </c>
      <c r="AG13" s="14">
        <v>0</v>
      </c>
      <c r="AH13" s="14">
        <f t="shared" si="0"/>
        <v>1017.03</v>
      </c>
      <c r="AI13" s="26">
        <f>H13+J13+L13+N13+P13+R13+T13+V13+X13+Z13+AB13+AD13+AF13+AG13</f>
        <v>812.52</v>
      </c>
      <c r="AJ13" s="27">
        <f t="shared" si="2"/>
        <v>79.891448629833931</v>
      </c>
      <c r="AK13" s="28"/>
      <c r="AM13" s="29"/>
      <c r="AN13" s="30"/>
    </row>
    <row r="14" spans="1:40" ht="21.95" customHeight="1">
      <c r="A14" s="10">
        <v>9</v>
      </c>
      <c r="B14" s="11" t="s">
        <v>31</v>
      </c>
      <c r="C14" s="12">
        <v>498</v>
      </c>
      <c r="D14" s="15">
        <v>358.3</v>
      </c>
      <c r="E14" s="10">
        <v>29</v>
      </c>
      <c r="F14" s="15">
        <v>20.100000000000001</v>
      </c>
      <c r="G14" s="14">
        <v>300</v>
      </c>
      <c r="H14" s="15">
        <v>280.35000000000002</v>
      </c>
      <c r="I14" s="14">
        <v>320</v>
      </c>
      <c r="J14" s="15">
        <v>303.39999999999998</v>
      </c>
      <c r="K14" s="14">
        <v>100</v>
      </c>
      <c r="L14" s="14">
        <v>100.6</v>
      </c>
      <c r="M14" s="14">
        <v>5</v>
      </c>
      <c r="N14" s="15">
        <v>4.92</v>
      </c>
      <c r="O14" s="14">
        <v>0.5</v>
      </c>
      <c r="P14" s="15">
        <v>0</v>
      </c>
      <c r="Q14" s="14"/>
      <c r="R14" s="16">
        <v>0.5</v>
      </c>
      <c r="S14" s="14">
        <v>569.20000000000005</v>
      </c>
      <c r="T14" s="14">
        <v>215.3</v>
      </c>
      <c r="U14" s="14">
        <v>1.86</v>
      </c>
      <c r="V14" s="15">
        <v>1.04</v>
      </c>
      <c r="W14" s="14">
        <v>29.75</v>
      </c>
      <c r="X14" s="14">
        <v>30.2</v>
      </c>
      <c r="Y14" s="14">
        <v>49.7</v>
      </c>
      <c r="Z14" s="14">
        <v>47.3</v>
      </c>
      <c r="AA14" s="14">
        <v>106</v>
      </c>
      <c r="AB14" s="14">
        <v>104.6</v>
      </c>
      <c r="AC14" s="14">
        <v>50</v>
      </c>
      <c r="AD14" s="14">
        <v>50</v>
      </c>
      <c r="AE14" s="14">
        <v>12.5</v>
      </c>
      <c r="AF14" s="14">
        <v>12.5</v>
      </c>
      <c r="AG14" s="14"/>
      <c r="AH14" s="14">
        <f t="shared" si="0"/>
        <v>1544.51</v>
      </c>
      <c r="AI14" s="14">
        <f t="shared" si="1"/>
        <v>1150.7099999999998</v>
      </c>
      <c r="AJ14" s="15">
        <f t="shared" si="2"/>
        <v>74.503240509935182</v>
      </c>
    </row>
    <row r="15" spans="1:40" ht="24" customHeight="1">
      <c r="A15" s="10">
        <v>10</v>
      </c>
      <c r="B15" s="11" t="s">
        <v>32</v>
      </c>
      <c r="C15" s="12">
        <v>353</v>
      </c>
      <c r="D15" s="15">
        <v>319.35000000000002</v>
      </c>
      <c r="E15" s="10">
        <v>26</v>
      </c>
      <c r="F15" s="15">
        <v>13.63</v>
      </c>
      <c r="G15" s="14">
        <v>330</v>
      </c>
      <c r="H15" s="13">
        <v>305.10000000000002</v>
      </c>
      <c r="I15" s="14">
        <v>300</v>
      </c>
      <c r="J15" s="15">
        <v>277.7</v>
      </c>
      <c r="K15" s="14">
        <v>100</v>
      </c>
      <c r="L15" s="18">
        <v>99.2</v>
      </c>
      <c r="M15" s="14">
        <v>22.5</v>
      </c>
      <c r="N15" s="15">
        <v>9.51</v>
      </c>
      <c r="O15" s="14">
        <v>3</v>
      </c>
      <c r="P15" s="13">
        <v>7.0000000000000007E-2</v>
      </c>
      <c r="Q15" s="14"/>
      <c r="R15" s="16">
        <v>3.6</v>
      </c>
      <c r="S15" s="14">
        <v>574.6</v>
      </c>
      <c r="T15" s="13">
        <v>254.65</v>
      </c>
      <c r="U15" s="15">
        <v>2.64</v>
      </c>
      <c r="V15" s="13">
        <v>1.26</v>
      </c>
      <c r="W15" s="15">
        <v>36.25</v>
      </c>
      <c r="X15" s="14">
        <v>37.299999999999997</v>
      </c>
      <c r="Y15" s="14">
        <v>63.7</v>
      </c>
      <c r="Z15" s="18">
        <v>58.7</v>
      </c>
      <c r="AA15" s="14">
        <v>129</v>
      </c>
      <c r="AB15" s="14">
        <v>126.4</v>
      </c>
      <c r="AC15" s="14">
        <v>50</v>
      </c>
      <c r="AD15" s="18">
        <v>50.8</v>
      </c>
      <c r="AE15" s="14">
        <v>12.5</v>
      </c>
      <c r="AF15" s="18">
        <v>11.3</v>
      </c>
      <c r="AG15" s="14"/>
      <c r="AH15" s="14">
        <f t="shared" si="0"/>
        <v>1624.19</v>
      </c>
      <c r="AI15" s="14">
        <f t="shared" si="1"/>
        <v>1235.5899999999999</v>
      </c>
      <c r="AJ15" s="15">
        <f t="shared" si="2"/>
        <v>76.074227768918661</v>
      </c>
      <c r="AL15" s="24"/>
    </row>
    <row r="16" spans="1:40" ht="21.95" customHeight="1">
      <c r="A16" s="10">
        <v>11</v>
      </c>
      <c r="B16" s="11" t="s">
        <v>33</v>
      </c>
      <c r="C16" s="12">
        <v>780</v>
      </c>
      <c r="D16" s="15">
        <v>772.67</v>
      </c>
      <c r="E16" s="10">
        <v>26</v>
      </c>
      <c r="F16" s="15">
        <v>14.77</v>
      </c>
      <c r="G16" s="14">
        <v>350</v>
      </c>
      <c r="H16" s="15">
        <v>316.60000000000002</v>
      </c>
      <c r="I16" s="14">
        <v>310</v>
      </c>
      <c r="J16" s="15">
        <v>305.55</v>
      </c>
      <c r="K16" s="14">
        <v>20</v>
      </c>
      <c r="L16" s="14">
        <v>18.5</v>
      </c>
      <c r="M16" s="14">
        <v>5</v>
      </c>
      <c r="N16" s="15">
        <v>5</v>
      </c>
      <c r="O16" s="14">
        <v>2</v>
      </c>
      <c r="P16" s="15">
        <v>0.18</v>
      </c>
      <c r="Q16" s="14"/>
      <c r="R16" s="16">
        <v>0</v>
      </c>
      <c r="S16" s="14">
        <v>837.1</v>
      </c>
      <c r="T16" s="15">
        <v>259.60000000000002</v>
      </c>
      <c r="U16" s="14">
        <v>3.37</v>
      </c>
      <c r="V16" s="15">
        <v>4.0999999999999996</v>
      </c>
      <c r="W16" s="14">
        <v>51.25</v>
      </c>
      <c r="X16" s="14">
        <v>7.3</v>
      </c>
      <c r="Y16" s="14">
        <v>69.3</v>
      </c>
      <c r="Z16" s="14">
        <v>54.8</v>
      </c>
      <c r="AA16" s="14">
        <v>183.6</v>
      </c>
      <c r="AB16" s="14">
        <v>204.2</v>
      </c>
      <c r="AC16" s="14">
        <v>90</v>
      </c>
      <c r="AD16" s="14">
        <v>79.400000000000006</v>
      </c>
      <c r="AE16" s="14">
        <v>22.5</v>
      </c>
      <c r="AF16" s="31">
        <v>83.8</v>
      </c>
      <c r="AG16" s="18">
        <v>20.2</v>
      </c>
      <c r="AH16" s="14">
        <f t="shared" si="0"/>
        <v>1944.1199999999997</v>
      </c>
      <c r="AI16" s="18">
        <f t="shared" si="1"/>
        <v>1359.23</v>
      </c>
      <c r="AJ16" s="15">
        <f t="shared" si="2"/>
        <v>69.914922947143197</v>
      </c>
      <c r="AK16" s="32"/>
      <c r="AL16" s="32"/>
      <c r="AM16" s="24"/>
    </row>
    <row r="17" spans="1:40" ht="21.95" customHeight="1">
      <c r="A17" s="10">
        <v>12</v>
      </c>
      <c r="B17" s="33" t="s">
        <v>34</v>
      </c>
      <c r="C17" s="12">
        <v>111</v>
      </c>
      <c r="D17" s="15">
        <v>96.6</v>
      </c>
      <c r="E17" s="10">
        <v>2</v>
      </c>
      <c r="F17" s="15">
        <v>1.47</v>
      </c>
      <c r="G17" s="14">
        <v>150</v>
      </c>
      <c r="H17" s="15">
        <v>131.6</v>
      </c>
      <c r="I17" s="14">
        <v>100</v>
      </c>
      <c r="J17" s="15">
        <v>92</v>
      </c>
      <c r="K17" s="14">
        <v>5</v>
      </c>
      <c r="L17" s="10">
        <v>3.7</v>
      </c>
      <c r="M17" s="14">
        <v>1</v>
      </c>
      <c r="N17" s="15">
        <v>1.95</v>
      </c>
      <c r="O17" s="14">
        <v>0.5</v>
      </c>
      <c r="P17" s="15">
        <v>0.04</v>
      </c>
      <c r="Q17" s="14"/>
      <c r="R17" s="16">
        <v>3.7</v>
      </c>
      <c r="S17" s="14">
        <v>247.9</v>
      </c>
      <c r="T17" s="14">
        <v>148.69999999999999</v>
      </c>
      <c r="U17" s="14">
        <v>0.6</v>
      </c>
      <c r="V17" s="15">
        <v>0.17</v>
      </c>
      <c r="W17" s="14">
        <v>22.25</v>
      </c>
      <c r="X17" s="14">
        <v>15.7</v>
      </c>
      <c r="Y17" s="14">
        <v>33.6</v>
      </c>
      <c r="Z17" s="15">
        <v>15.55</v>
      </c>
      <c r="AA17" s="14">
        <v>79.2</v>
      </c>
      <c r="AB17" s="15">
        <v>15.04</v>
      </c>
      <c r="AC17" s="14">
        <v>70</v>
      </c>
      <c r="AD17" s="14">
        <v>9.8000000000000007</v>
      </c>
      <c r="AE17" s="14">
        <v>17.5</v>
      </c>
      <c r="AF17" s="14">
        <v>0</v>
      </c>
      <c r="AG17" s="14"/>
      <c r="AH17" s="14">
        <f t="shared" si="0"/>
        <v>727.55000000000007</v>
      </c>
      <c r="AI17" s="14">
        <f t="shared" si="1"/>
        <v>437.95</v>
      </c>
      <c r="AJ17" s="15">
        <f t="shared" si="2"/>
        <v>60.195175589306572</v>
      </c>
    </row>
    <row r="18" spans="1:40" ht="21.95" customHeight="1">
      <c r="A18" s="10">
        <v>13</v>
      </c>
      <c r="B18" s="11" t="s">
        <v>35</v>
      </c>
      <c r="C18" s="12">
        <v>446</v>
      </c>
      <c r="D18" s="15">
        <v>477.1</v>
      </c>
      <c r="E18" s="10">
        <v>34</v>
      </c>
      <c r="F18" s="15">
        <v>33.1</v>
      </c>
      <c r="G18" s="14">
        <v>400</v>
      </c>
      <c r="H18" s="15">
        <v>360</v>
      </c>
      <c r="I18" s="14">
        <v>250</v>
      </c>
      <c r="J18" s="15">
        <v>212.8</v>
      </c>
      <c r="K18" s="14">
        <v>100</v>
      </c>
      <c r="L18" s="14">
        <v>77.8</v>
      </c>
      <c r="M18" s="14">
        <v>2</v>
      </c>
      <c r="N18" s="15">
        <v>4.7699999999999996</v>
      </c>
      <c r="O18" s="14">
        <v>5</v>
      </c>
      <c r="P18" s="15">
        <v>0.1</v>
      </c>
      <c r="Q18" s="14"/>
      <c r="R18" s="16">
        <v>2.6</v>
      </c>
      <c r="S18" s="14">
        <v>453.9</v>
      </c>
      <c r="T18" s="15">
        <v>323.14999999999998</v>
      </c>
      <c r="U18" s="14">
        <v>1.91</v>
      </c>
      <c r="V18" s="15">
        <v>1.3</v>
      </c>
      <c r="W18" s="14">
        <v>41.75</v>
      </c>
      <c r="X18" s="14">
        <v>37</v>
      </c>
      <c r="Y18" s="14">
        <v>66.7</v>
      </c>
      <c r="Z18" s="34">
        <v>62.5</v>
      </c>
      <c r="AA18" s="35">
        <v>148.80000000000001</v>
      </c>
      <c r="AB18" s="25">
        <v>167.2</v>
      </c>
      <c r="AC18" s="36">
        <v>200</v>
      </c>
      <c r="AD18" s="34">
        <v>197.7</v>
      </c>
      <c r="AE18" s="14">
        <v>50</v>
      </c>
      <c r="AF18" s="22">
        <v>27.5</v>
      </c>
      <c r="AG18" s="14"/>
      <c r="AH18" s="14">
        <f t="shared" si="0"/>
        <v>1720.0600000000002</v>
      </c>
      <c r="AI18" s="14">
        <f t="shared" si="1"/>
        <v>1474.42</v>
      </c>
      <c r="AJ18" s="15">
        <f t="shared" si="2"/>
        <v>85.719102821994568</v>
      </c>
    </row>
    <row r="19" spans="1:40" ht="18.75" customHeight="1">
      <c r="A19" s="10">
        <v>14</v>
      </c>
      <c r="B19" s="33" t="s">
        <v>36</v>
      </c>
      <c r="C19" s="12">
        <v>141</v>
      </c>
      <c r="D19" s="15">
        <v>159.38999999999999</v>
      </c>
      <c r="E19" s="10">
        <v>12</v>
      </c>
      <c r="F19" s="15">
        <v>13.55</v>
      </c>
      <c r="G19" s="14">
        <v>175</v>
      </c>
      <c r="H19" s="15">
        <v>144.4</v>
      </c>
      <c r="I19" s="14">
        <v>120</v>
      </c>
      <c r="J19" s="15">
        <v>102.3</v>
      </c>
      <c r="K19" s="14">
        <v>100</v>
      </c>
      <c r="L19" s="14">
        <v>94.6</v>
      </c>
      <c r="M19" s="14">
        <v>1</v>
      </c>
      <c r="N19" s="15">
        <v>0.55000000000000004</v>
      </c>
      <c r="O19" s="14">
        <v>1</v>
      </c>
      <c r="P19" s="15">
        <v>0.14000000000000001</v>
      </c>
      <c r="Q19" s="14"/>
      <c r="R19" s="16">
        <v>1.9</v>
      </c>
      <c r="S19" s="14">
        <v>284.3</v>
      </c>
      <c r="T19" s="37">
        <v>179.25</v>
      </c>
      <c r="U19" s="14">
        <v>0.98</v>
      </c>
      <c r="V19" s="15">
        <v>0.4</v>
      </c>
      <c r="W19" s="14">
        <v>20.75</v>
      </c>
      <c r="X19" s="14">
        <v>18.899999999999999</v>
      </c>
      <c r="Y19" s="14">
        <v>23.3</v>
      </c>
      <c r="Z19" s="14">
        <v>15.9</v>
      </c>
      <c r="AA19" s="14">
        <v>74</v>
      </c>
      <c r="AB19" s="14">
        <v>61.6</v>
      </c>
      <c r="AC19" s="14">
        <v>85</v>
      </c>
      <c r="AD19" s="14">
        <v>82.2</v>
      </c>
      <c r="AE19" s="14">
        <v>21.25</v>
      </c>
      <c r="AF19" s="14">
        <v>17.399999999999999</v>
      </c>
      <c r="AG19" s="14"/>
      <c r="AH19" s="14">
        <f t="shared" si="0"/>
        <v>906.57999999999993</v>
      </c>
      <c r="AI19" s="14">
        <f t="shared" si="1"/>
        <v>719.53999999999985</v>
      </c>
      <c r="AJ19" s="15">
        <f t="shared" si="2"/>
        <v>79.368616117717124</v>
      </c>
    </row>
    <row r="20" spans="1:40" ht="21.95" customHeight="1">
      <c r="A20" s="10">
        <v>15</v>
      </c>
      <c r="B20" s="33" t="s">
        <v>37</v>
      </c>
      <c r="C20" s="12">
        <v>812</v>
      </c>
      <c r="D20" s="15">
        <v>574.79999999999995</v>
      </c>
      <c r="E20" s="10">
        <v>63</v>
      </c>
      <c r="F20" s="15">
        <v>46.7</v>
      </c>
      <c r="G20" s="14">
        <v>400</v>
      </c>
      <c r="H20" s="15">
        <v>371.3</v>
      </c>
      <c r="I20" s="14">
        <v>350</v>
      </c>
      <c r="J20" s="15">
        <v>316.8</v>
      </c>
      <c r="K20" s="14">
        <v>100</v>
      </c>
      <c r="L20" s="14">
        <v>100.4</v>
      </c>
      <c r="M20" s="14">
        <v>7.5</v>
      </c>
      <c r="N20" s="15">
        <v>6.37</v>
      </c>
      <c r="O20" s="14">
        <v>0.5</v>
      </c>
      <c r="P20" s="13">
        <v>0.52</v>
      </c>
      <c r="Q20" s="14"/>
      <c r="R20" s="16"/>
      <c r="S20" s="14">
        <v>830.6</v>
      </c>
      <c r="T20" s="13">
        <v>610.04</v>
      </c>
      <c r="U20" s="14">
        <v>2.57</v>
      </c>
      <c r="V20" s="15">
        <v>2.37</v>
      </c>
      <c r="W20" s="14">
        <v>79.5</v>
      </c>
      <c r="X20" s="20">
        <v>41.8</v>
      </c>
      <c r="Y20" s="14">
        <v>167</v>
      </c>
      <c r="Z20" s="14">
        <v>112.3</v>
      </c>
      <c r="AA20" s="14">
        <v>284</v>
      </c>
      <c r="AB20" s="14">
        <v>262</v>
      </c>
      <c r="AC20" s="14">
        <v>300</v>
      </c>
      <c r="AD20" s="14">
        <v>288.10000000000002</v>
      </c>
      <c r="AE20" s="14">
        <v>75</v>
      </c>
      <c r="AF20" s="14">
        <v>25.4</v>
      </c>
      <c r="AG20" s="14"/>
      <c r="AH20" s="14">
        <f t="shared" si="0"/>
        <v>2596.67</v>
      </c>
      <c r="AI20" s="14">
        <f t="shared" si="1"/>
        <v>2137.3999999999996</v>
      </c>
      <c r="AJ20" s="15">
        <f t="shared" si="2"/>
        <v>82.313116414484682</v>
      </c>
    </row>
    <row r="21" spans="1:40" ht="21.95" customHeight="1">
      <c r="A21" s="10">
        <v>16</v>
      </c>
      <c r="B21" s="33" t="s">
        <v>38</v>
      </c>
      <c r="C21" s="12">
        <v>324</v>
      </c>
      <c r="D21" s="15">
        <v>434</v>
      </c>
      <c r="E21" s="10">
        <v>6</v>
      </c>
      <c r="F21" s="15">
        <v>9.5299999999999994</v>
      </c>
      <c r="G21" s="14">
        <v>375</v>
      </c>
      <c r="H21" s="15">
        <v>339.9</v>
      </c>
      <c r="I21" s="14">
        <v>250</v>
      </c>
      <c r="J21" s="15">
        <v>222.3</v>
      </c>
      <c r="K21" s="14">
        <v>200</v>
      </c>
      <c r="L21" s="14">
        <v>159</v>
      </c>
      <c r="M21" s="14">
        <v>1.5</v>
      </c>
      <c r="N21" s="15">
        <v>2.2999999999999998</v>
      </c>
      <c r="O21" s="14">
        <v>2.5</v>
      </c>
      <c r="P21" s="15">
        <v>0.16</v>
      </c>
      <c r="Q21" s="14"/>
      <c r="R21" s="16"/>
      <c r="S21" s="14">
        <v>701.7</v>
      </c>
      <c r="T21" s="14">
        <v>439.3</v>
      </c>
      <c r="U21" s="14">
        <v>1.82</v>
      </c>
      <c r="V21" s="15">
        <v>1.2</v>
      </c>
      <c r="W21" s="14">
        <v>39.5</v>
      </c>
      <c r="X21" s="15">
        <v>37.700000000000003</v>
      </c>
      <c r="Y21" s="14">
        <v>49.3</v>
      </c>
      <c r="Z21" s="14">
        <v>47.4</v>
      </c>
      <c r="AA21" s="14">
        <v>141</v>
      </c>
      <c r="AB21" s="18">
        <v>127.4</v>
      </c>
      <c r="AC21" s="14">
        <v>262</v>
      </c>
      <c r="AD21" s="14">
        <v>247.7</v>
      </c>
      <c r="AE21" s="14">
        <v>65.5</v>
      </c>
      <c r="AF21" s="14">
        <v>57.1</v>
      </c>
      <c r="AG21" s="14"/>
      <c r="AH21" s="14">
        <f t="shared" si="0"/>
        <v>2089.8199999999997</v>
      </c>
      <c r="AI21" s="14">
        <f t="shared" si="1"/>
        <v>1681.4600000000003</v>
      </c>
      <c r="AJ21" s="15">
        <f t="shared" si="2"/>
        <v>80.459561110526295</v>
      </c>
    </row>
    <row r="22" spans="1:40" ht="21.95" customHeight="1">
      <c r="A22" s="10">
        <v>17</v>
      </c>
      <c r="B22" s="33" t="s">
        <v>39</v>
      </c>
      <c r="C22" s="12">
        <v>202</v>
      </c>
      <c r="D22" s="15">
        <v>308.91000000000003</v>
      </c>
      <c r="E22" s="10">
        <v>5</v>
      </c>
      <c r="F22" s="15">
        <v>8.23</v>
      </c>
      <c r="G22" s="14">
        <v>300</v>
      </c>
      <c r="H22" s="23">
        <v>274.3</v>
      </c>
      <c r="I22" s="14">
        <v>180</v>
      </c>
      <c r="J22" s="15">
        <v>165.95</v>
      </c>
      <c r="K22" s="14">
        <v>100</v>
      </c>
      <c r="L22" s="20">
        <v>90.7</v>
      </c>
      <c r="M22" s="14">
        <v>1</v>
      </c>
      <c r="N22" s="15">
        <v>1.41</v>
      </c>
      <c r="O22" s="14">
        <v>0.5</v>
      </c>
      <c r="P22" s="15">
        <v>0.1</v>
      </c>
      <c r="Q22" s="14"/>
      <c r="R22" s="16"/>
      <c r="S22" s="14">
        <v>450.8</v>
      </c>
      <c r="T22" s="15">
        <v>209.55</v>
      </c>
      <c r="U22" s="14">
        <v>1.6</v>
      </c>
      <c r="V22" s="15">
        <v>0.75</v>
      </c>
      <c r="W22" s="14">
        <v>30.25</v>
      </c>
      <c r="X22" s="14">
        <v>28.6</v>
      </c>
      <c r="Y22" s="14">
        <v>51.7</v>
      </c>
      <c r="Z22" s="20">
        <v>49.9</v>
      </c>
      <c r="AA22" s="14">
        <v>108</v>
      </c>
      <c r="AB22" s="14">
        <v>107</v>
      </c>
      <c r="AC22" s="14">
        <v>128</v>
      </c>
      <c r="AD22" s="14">
        <v>112.8</v>
      </c>
      <c r="AE22" s="14">
        <v>32</v>
      </c>
      <c r="AF22" s="14">
        <v>26.7</v>
      </c>
      <c r="AG22" s="14"/>
      <c r="AH22" s="14">
        <f t="shared" si="0"/>
        <v>1383.85</v>
      </c>
      <c r="AI22" s="14">
        <f t="shared" si="1"/>
        <v>1067.76</v>
      </c>
      <c r="AJ22" s="15">
        <f t="shared" si="2"/>
        <v>77.158651587961131</v>
      </c>
    </row>
    <row r="23" spans="1:40" ht="21.95" customHeight="1">
      <c r="A23" s="10">
        <v>18</v>
      </c>
      <c r="B23" s="38" t="s">
        <v>40</v>
      </c>
      <c r="C23" s="12">
        <v>191</v>
      </c>
      <c r="D23" s="15">
        <v>140.43</v>
      </c>
      <c r="E23" s="10">
        <v>6</v>
      </c>
      <c r="F23" s="13">
        <v>4.46</v>
      </c>
      <c r="G23" s="14">
        <v>320</v>
      </c>
      <c r="H23" s="15">
        <v>194.6</v>
      </c>
      <c r="I23" s="14">
        <v>160</v>
      </c>
      <c r="J23" s="15">
        <v>111.85</v>
      </c>
      <c r="K23" s="14">
        <v>25</v>
      </c>
      <c r="L23" s="14">
        <v>16.899999999999999</v>
      </c>
      <c r="M23" s="14">
        <v>2.5</v>
      </c>
      <c r="N23" s="15">
        <v>4.25</v>
      </c>
      <c r="O23" s="14">
        <v>1</v>
      </c>
      <c r="P23" s="15">
        <v>0</v>
      </c>
      <c r="Q23" s="14"/>
      <c r="R23" s="16"/>
      <c r="S23" s="14">
        <v>558.70000000000005</v>
      </c>
      <c r="T23" s="13">
        <v>276.35000000000002</v>
      </c>
      <c r="U23" s="20">
        <v>1.72</v>
      </c>
      <c r="V23" s="23">
        <v>0.93</v>
      </c>
      <c r="W23" s="20">
        <v>25.25</v>
      </c>
      <c r="X23" s="18">
        <v>20.6</v>
      </c>
      <c r="Y23" s="20">
        <v>19.3</v>
      </c>
      <c r="Z23" s="20">
        <v>16.600000000000001</v>
      </c>
      <c r="AA23" s="20">
        <v>90</v>
      </c>
      <c r="AB23" s="20">
        <v>69.7</v>
      </c>
      <c r="AC23" s="20">
        <v>130</v>
      </c>
      <c r="AD23" s="20">
        <v>96</v>
      </c>
      <c r="AE23" s="20">
        <v>32.5</v>
      </c>
      <c r="AF23" s="20">
        <v>21.9</v>
      </c>
      <c r="AG23" s="20"/>
      <c r="AH23" s="14">
        <f t="shared" si="0"/>
        <v>1365.97</v>
      </c>
      <c r="AI23" s="14">
        <f>+H23+J23+L23+N23+P23+R23+T23+V23+X23+Z23+AB23+AD23+AF23+AG23</f>
        <v>829.68000000000006</v>
      </c>
      <c r="AJ23" s="23">
        <f t="shared" si="2"/>
        <v>60.739254888467542</v>
      </c>
      <c r="AK23" s="24"/>
    </row>
    <row r="24" spans="1:40" ht="21.95" customHeight="1">
      <c r="A24" s="10">
        <v>19</v>
      </c>
      <c r="B24" s="33" t="s">
        <v>41</v>
      </c>
      <c r="C24" s="12">
        <v>328</v>
      </c>
      <c r="D24" s="15">
        <v>223.95</v>
      </c>
      <c r="E24" s="10">
        <v>5</v>
      </c>
      <c r="F24" s="13">
        <v>6.06</v>
      </c>
      <c r="G24" s="14">
        <v>210</v>
      </c>
      <c r="H24" s="15">
        <v>189.7</v>
      </c>
      <c r="I24" s="14">
        <v>150</v>
      </c>
      <c r="J24" s="15">
        <v>133.1</v>
      </c>
      <c r="K24" s="14">
        <v>100</v>
      </c>
      <c r="L24" s="14">
        <v>101.3</v>
      </c>
      <c r="M24" s="14">
        <v>0.7</v>
      </c>
      <c r="N24" s="15">
        <v>1.45</v>
      </c>
      <c r="O24" s="14">
        <v>0.5</v>
      </c>
      <c r="P24" s="13">
        <v>0.3</v>
      </c>
      <c r="Q24" s="14"/>
      <c r="R24" s="16">
        <v>10.3</v>
      </c>
      <c r="S24" s="14">
        <v>474.6</v>
      </c>
      <c r="T24" s="15">
        <v>263.8</v>
      </c>
      <c r="U24" s="14">
        <v>0.98</v>
      </c>
      <c r="V24" s="15">
        <v>0.62</v>
      </c>
      <c r="W24" s="14">
        <v>26.75</v>
      </c>
      <c r="X24" s="14">
        <v>25.8</v>
      </c>
      <c r="Y24" s="14">
        <v>42.3</v>
      </c>
      <c r="Z24" s="14">
        <v>37.1</v>
      </c>
      <c r="AA24" s="14">
        <v>96</v>
      </c>
      <c r="AB24" s="14">
        <v>78.5</v>
      </c>
      <c r="AC24" s="14">
        <v>60</v>
      </c>
      <c r="AD24" s="14">
        <v>60</v>
      </c>
      <c r="AE24" s="14">
        <v>15</v>
      </c>
      <c r="AF24" s="18">
        <v>0.2</v>
      </c>
      <c r="AG24" s="14"/>
      <c r="AH24" s="14">
        <f t="shared" si="0"/>
        <v>1176.83</v>
      </c>
      <c r="AI24" s="14">
        <f t="shared" si="1"/>
        <v>902.17000000000007</v>
      </c>
      <c r="AJ24" s="15">
        <f t="shared" si="2"/>
        <v>76.661030055318108</v>
      </c>
      <c r="AL24" s="39"/>
    </row>
    <row r="25" spans="1:40" ht="21.95" customHeight="1">
      <c r="A25" s="10">
        <v>20</v>
      </c>
      <c r="B25" s="33" t="s">
        <v>42</v>
      </c>
      <c r="C25" s="12">
        <v>1180</v>
      </c>
      <c r="D25" s="15">
        <v>856.1</v>
      </c>
      <c r="E25" s="10">
        <v>159</v>
      </c>
      <c r="F25" s="15">
        <v>84.3</v>
      </c>
      <c r="G25" s="14">
        <v>675</v>
      </c>
      <c r="H25" s="15">
        <v>573.79999999999995</v>
      </c>
      <c r="I25" s="14">
        <v>600</v>
      </c>
      <c r="J25" s="15">
        <v>536.4</v>
      </c>
      <c r="K25" s="14">
        <v>100</v>
      </c>
      <c r="L25" s="14">
        <v>106.4</v>
      </c>
      <c r="M25" s="14">
        <v>12.5</v>
      </c>
      <c r="N25" s="15">
        <v>9.8000000000000007</v>
      </c>
      <c r="O25" s="14">
        <v>1</v>
      </c>
      <c r="P25" s="15">
        <v>0.1</v>
      </c>
      <c r="Q25" s="14"/>
      <c r="R25" s="16">
        <v>0.5</v>
      </c>
      <c r="S25" s="14">
        <v>1182.2</v>
      </c>
      <c r="T25" s="15">
        <v>665</v>
      </c>
      <c r="U25" s="14">
        <v>6</v>
      </c>
      <c r="V25" s="15">
        <v>4.12</v>
      </c>
      <c r="W25" s="14">
        <v>165.25</v>
      </c>
      <c r="X25" s="14">
        <v>161.80000000000001</v>
      </c>
      <c r="Y25" s="14">
        <v>347.3</v>
      </c>
      <c r="Z25" s="18">
        <v>298.2</v>
      </c>
      <c r="AA25" s="14">
        <v>590</v>
      </c>
      <c r="AB25" s="18">
        <v>510.8</v>
      </c>
      <c r="AC25" s="14">
        <v>950</v>
      </c>
      <c r="AD25" s="20">
        <v>1035.2</v>
      </c>
      <c r="AE25" s="14">
        <v>237.5</v>
      </c>
      <c r="AF25" s="14">
        <v>201.2</v>
      </c>
      <c r="AG25" s="14"/>
      <c r="AH25" s="14">
        <f t="shared" si="0"/>
        <v>4866.75</v>
      </c>
      <c r="AI25" s="14">
        <f t="shared" si="1"/>
        <v>4103.32</v>
      </c>
      <c r="AJ25" s="15">
        <f t="shared" si="2"/>
        <v>84.313350798787695</v>
      </c>
      <c r="AM25" s="24"/>
    </row>
    <row r="26" spans="1:40" ht="21.95" customHeight="1">
      <c r="A26" s="10">
        <v>21</v>
      </c>
      <c r="B26" s="11" t="s">
        <v>43</v>
      </c>
      <c r="C26" s="12">
        <v>280</v>
      </c>
      <c r="D26" s="15">
        <v>356.33</v>
      </c>
      <c r="E26" s="10">
        <v>20</v>
      </c>
      <c r="F26" s="14">
        <v>20.8</v>
      </c>
      <c r="G26" s="14">
        <v>250</v>
      </c>
      <c r="H26" s="14">
        <v>195.1</v>
      </c>
      <c r="I26" s="14">
        <v>200</v>
      </c>
      <c r="J26" s="14">
        <v>181.55</v>
      </c>
      <c r="K26" s="14">
        <v>100</v>
      </c>
      <c r="L26" s="14">
        <v>88.3</v>
      </c>
      <c r="M26" s="14">
        <v>3</v>
      </c>
      <c r="N26" s="15">
        <v>2.89</v>
      </c>
      <c r="O26" s="14">
        <v>0.5</v>
      </c>
      <c r="P26" s="15">
        <v>0</v>
      </c>
      <c r="Q26" s="14"/>
      <c r="R26" s="16">
        <v>0.3</v>
      </c>
      <c r="S26" s="14">
        <v>502.4</v>
      </c>
      <c r="T26" s="23">
        <v>336.15</v>
      </c>
      <c r="U26" s="14">
        <v>1</v>
      </c>
      <c r="V26" s="15">
        <v>0.51</v>
      </c>
      <c r="W26" s="14">
        <v>38</v>
      </c>
      <c r="X26" s="14">
        <v>39.4</v>
      </c>
      <c r="Y26" s="14">
        <v>76</v>
      </c>
      <c r="Z26" s="14">
        <v>70.400000000000006</v>
      </c>
      <c r="AA26" s="14">
        <v>136</v>
      </c>
      <c r="AB26" s="14">
        <v>137.69999999999999</v>
      </c>
      <c r="AC26" s="14">
        <v>100</v>
      </c>
      <c r="AD26" s="14">
        <v>121.4</v>
      </c>
      <c r="AE26" s="14">
        <v>25</v>
      </c>
      <c r="AF26" s="20">
        <v>26.5</v>
      </c>
      <c r="AG26" s="14"/>
      <c r="AH26" s="14">
        <f t="shared" si="0"/>
        <v>1431.9</v>
      </c>
      <c r="AI26" s="14">
        <f t="shared" si="1"/>
        <v>1200.2</v>
      </c>
      <c r="AJ26" s="15">
        <f t="shared" si="2"/>
        <v>83.818702423353585</v>
      </c>
      <c r="AK26" s="3" t="s">
        <v>44</v>
      </c>
    </row>
    <row r="27" spans="1:40" ht="21.95" customHeight="1">
      <c r="A27" s="10">
        <v>22</v>
      </c>
      <c r="B27" s="11" t="s">
        <v>45</v>
      </c>
      <c r="C27" s="12">
        <v>166</v>
      </c>
      <c r="D27" s="15">
        <v>118.52</v>
      </c>
      <c r="E27" s="10">
        <v>16</v>
      </c>
      <c r="F27" s="14">
        <v>5.4</v>
      </c>
      <c r="G27" s="14">
        <v>413</v>
      </c>
      <c r="H27" s="14">
        <v>165</v>
      </c>
      <c r="I27" s="14">
        <v>300</v>
      </c>
      <c r="J27" s="14">
        <v>125.2</v>
      </c>
      <c r="K27" s="14">
        <v>10</v>
      </c>
      <c r="L27" s="14">
        <v>6</v>
      </c>
      <c r="M27" s="14">
        <v>2.5</v>
      </c>
      <c r="N27" s="15">
        <v>2.5</v>
      </c>
      <c r="O27" s="14">
        <v>1</v>
      </c>
      <c r="P27" s="15">
        <v>0</v>
      </c>
      <c r="Q27" s="14"/>
      <c r="R27" s="10">
        <v>0</v>
      </c>
      <c r="S27" s="14">
        <v>663</v>
      </c>
      <c r="T27" s="23">
        <v>133.6</v>
      </c>
      <c r="U27" s="14">
        <v>1.1200000000000001</v>
      </c>
      <c r="V27" s="15">
        <v>0.85</v>
      </c>
      <c r="W27" s="14">
        <v>29.25</v>
      </c>
      <c r="X27" s="14">
        <v>18</v>
      </c>
      <c r="Y27" s="14">
        <v>31.3</v>
      </c>
      <c r="Z27" s="14">
        <v>36.299999999999997</v>
      </c>
      <c r="AA27" s="14">
        <v>104</v>
      </c>
      <c r="AB27" s="14">
        <v>74</v>
      </c>
      <c r="AC27" s="14">
        <v>40</v>
      </c>
      <c r="AD27" s="14">
        <v>70</v>
      </c>
      <c r="AE27" s="14">
        <v>10</v>
      </c>
      <c r="AF27" s="14">
        <v>15</v>
      </c>
      <c r="AG27" s="14"/>
      <c r="AH27" s="14">
        <f t="shared" si="0"/>
        <v>1605.1699999999998</v>
      </c>
      <c r="AI27" s="14">
        <f t="shared" si="1"/>
        <v>646.45000000000005</v>
      </c>
      <c r="AJ27" s="15">
        <f t="shared" si="2"/>
        <v>40.272992891718637</v>
      </c>
      <c r="AL27" s="24"/>
      <c r="AM27" s="24"/>
    </row>
    <row r="28" spans="1:40" ht="21.95" customHeight="1">
      <c r="A28" s="10">
        <v>23</v>
      </c>
      <c r="B28" s="11" t="s">
        <v>46</v>
      </c>
      <c r="C28" s="12">
        <v>508</v>
      </c>
      <c r="D28" s="14">
        <v>295.60000000000002</v>
      </c>
      <c r="E28" s="10">
        <v>46</v>
      </c>
      <c r="F28" s="14">
        <v>18.73</v>
      </c>
      <c r="G28" s="14">
        <v>350</v>
      </c>
      <c r="H28" s="14">
        <v>292</v>
      </c>
      <c r="I28" s="14">
        <v>240</v>
      </c>
      <c r="J28" s="14">
        <v>191.5</v>
      </c>
      <c r="K28" s="14">
        <v>100</v>
      </c>
      <c r="L28" s="14">
        <v>67.900000000000006</v>
      </c>
      <c r="M28" s="14">
        <v>15</v>
      </c>
      <c r="N28" s="15">
        <v>16.239999999999998</v>
      </c>
      <c r="O28" s="14">
        <v>1.5</v>
      </c>
      <c r="P28" s="15">
        <v>0.48</v>
      </c>
      <c r="Q28" s="14"/>
      <c r="R28" s="16">
        <v>5</v>
      </c>
      <c r="S28" s="14">
        <v>589.20000000000005</v>
      </c>
      <c r="T28" s="14">
        <v>269</v>
      </c>
      <c r="U28" s="14">
        <v>2.77</v>
      </c>
      <c r="V28" s="15">
        <v>1.76</v>
      </c>
      <c r="W28" s="14">
        <v>28</v>
      </c>
      <c r="X28" s="14">
        <v>20</v>
      </c>
      <c r="Y28" s="14">
        <v>40.700000000000003</v>
      </c>
      <c r="Z28" s="14">
        <v>28.8</v>
      </c>
      <c r="AA28" s="14">
        <v>100</v>
      </c>
      <c r="AB28" s="14">
        <v>71.900000000000006</v>
      </c>
      <c r="AC28" s="14">
        <v>36</v>
      </c>
      <c r="AD28" s="14">
        <v>128.80000000000001</v>
      </c>
      <c r="AE28" s="14">
        <v>9</v>
      </c>
      <c r="AF28" s="14">
        <v>0.1</v>
      </c>
      <c r="AG28" s="14"/>
      <c r="AH28" s="14">
        <f t="shared" si="0"/>
        <v>1512.17</v>
      </c>
      <c r="AI28" s="14">
        <f t="shared" si="1"/>
        <v>1093.4799999999998</v>
      </c>
      <c r="AJ28" s="15">
        <f t="shared" si="2"/>
        <v>72.311975505399502</v>
      </c>
    </row>
    <row r="29" spans="1:40" ht="21.95" customHeight="1">
      <c r="A29" s="10">
        <v>24</v>
      </c>
      <c r="B29" s="33" t="s">
        <v>47</v>
      </c>
      <c r="C29" s="12">
        <v>406</v>
      </c>
      <c r="D29" s="14">
        <v>268</v>
      </c>
      <c r="E29" s="10">
        <v>26</v>
      </c>
      <c r="F29" s="14">
        <v>13.93</v>
      </c>
      <c r="G29" s="14">
        <v>260</v>
      </c>
      <c r="H29" s="14">
        <v>237.9</v>
      </c>
      <c r="I29" s="14">
        <v>190</v>
      </c>
      <c r="J29" s="14">
        <v>188.2</v>
      </c>
      <c r="K29" s="14">
        <v>100</v>
      </c>
      <c r="L29" s="40">
        <v>120.9</v>
      </c>
      <c r="M29" s="14">
        <v>10</v>
      </c>
      <c r="N29" s="15">
        <v>6.15</v>
      </c>
      <c r="O29" s="14">
        <v>1</v>
      </c>
      <c r="P29" s="15">
        <v>1.1000000000000001</v>
      </c>
      <c r="Q29" s="14"/>
      <c r="R29" s="41">
        <v>1.75</v>
      </c>
      <c r="S29" s="14">
        <v>420.4</v>
      </c>
      <c r="T29" s="14">
        <v>216.5</v>
      </c>
      <c r="U29" s="14">
        <v>2.57</v>
      </c>
      <c r="V29" s="42">
        <v>2.7</v>
      </c>
      <c r="W29" s="14">
        <v>20</v>
      </c>
      <c r="X29" s="14">
        <v>17.2</v>
      </c>
      <c r="Y29" s="14">
        <v>22.7</v>
      </c>
      <c r="Z29" s="14">
        <v>27.1</v>
      </c>
      <c r="AA29" s="14">
        <v>72</v>
      </c>
      <c r="AB29" s="14">
        <v>67.5</v>
      </c>
      <c r="AC29" s="14">
        <v>24</v>
      </c>
      <c r="AD29" s="14">
        <v>59.9</v>
      </c>
      <c r="AE29" s="14">
        <v>6</v>
      </c>
      <c r="AF29" s="14">
        <v>0.4</v>
      </c>
      <c r="AG29" s="14"/>
      <c r="AH29" s="14">
        <f t="shared" si="0"/>
        <v>1128.67</v>
      </c>
      <c r="AI29" s="14">
        <f t="shared" si="1"/>
        <v>947.30000000000007</v>
      </c>
      <c r="AJ29" s="15">
        <f t="shared" si="2"/>
        <v>83.930644032356668</v>
      </c>
    </row>
    <row r="30" spans="1:40" ht="21.95" customHeight="1">
      <c r="A30" s="10">
        <v>25</v>
      </c>
      <c r="B30" s="33" t="s">
        <v>48</v>
      </c>
      <c r="C30" s="12">
        <v>356</v>
      </c>
      <c r="D30" s="14">
        <v>328.85</v>
      </c>
      <c r="E30" s="10">
        <v>19</v>
      </c>
      <c r="F30" s="15">
        <v>11.38</v>
      </c>
      <c r="G30" s="14">
        <v>200</v>
      </c>
      <c r="H30" s="15">
        <v>190</v>
      </c>
      <c r="I30" s="14">
        <v>190</v>
      </c>
      <c r="J30" s="14">
        <v>181</v>
      </c>
      <c r="K30" s="14">
        <v>5</v>
      </c>
      <c r="L30" s="14">
        <v>4</v>
      </c>
      <c r="M30" s="14">
        <v>5</v>
      </c>
      <c r="N30" s="15">
        <v>2.5</v>
      </c>
      <c r="O30" s="14">
        <v>1</v>
      </c>
      <c r="P30" s="15">
        <v>0</v>
      </c>
      <c r="Q30" s="14"/>
      <c r="R30" s="16"/>
      <c r="S30" s="14">
        <v>319.2</v>
      </c>
      <c r="T30" s="14">
        <v>318</v>
      </c>
      <c r="U30" s="14">
        <v>1.08</v>
      </c>
      <c r="V30" s="13">
        <v>0.54</v>
      </c>
      <c r="W30" s="14">
        <v>22</v>
      </c>
      <c r="X30" s="14">
        <v>22</v>
      </c>
      <c r="Y30" s="14">
        <v>28</v>
      </c>
      <c r="Z30" s="14">
        <v>28</v>
      </c>
      <c r="AA30" s="14">
        <v>78</v>
      </c>
      <c r="AB30" s="14">
        <v>78</v>
      </c>
      <c r="AC30" s="14">
        <v>27</v>
      </c>
      <c r="AD30" s="20">
        <v>46.8</v>
      </c>
      <c r="AE30" s="14">
        <v>6.75</v>
      </c>
      <c r="AF30" s="14">
        <v>10</v>
      </c>
      <c r="AG30" s="14"/>
      <c r="AH30" s="14">
        <f t="shared" si="0"/>
        <v>883.03000000000009</v>
      </c>
      <c r="AI30" s="14">
        <f t="shared" si="1"/>
        <v>880.83999999999992</v>
      </c>
      <c r="AJ30" s="15">
        <f t="shared" si="2"/>
        <v>99.7519903061051</v>
      </c>
      <c r="AL30" s="32"/>
      <c r="AM30" s="24"/>
      <c r="AN30" s="24"/>
    </row>
    <row r="31" spans="1:40" ht="21" customHeight="1">
      <c r="A31" s="10">
        <v>26</v>
      </c>
      <c r="B31" s="11" t="s">
        <v>49</v>
      </c>
      <c r="C31" s="12">
        <v>396</v>
      </c>
      <c r="D31" s="14">
        <v>313.17</v>
      </c>
      <c r="E31" s="10">
        <v>29</v>
      </c>
      <c r="F31" s="14">
        <v>17.5</v>
      </c>
      <c r="G31" s="14">
        <v>250</v>
      </c>
      <c r="H31" s="14">
        <v>206.05</v>
      </c>
      <c r="I31" s="14">
        <v>200</v>
      </c>
      <c r="J31" s="14">
        <v>158.6</v>
      </c>
      <c r="K31" s="14">
        <v>40</v>
      </c>
      <c r="L31" s="14">
        <v>36.5</v>
      </c>
      <c r="M31" s="14">
        <v>5</v>
      </c>
      <c r="N31" s="15">
        <v>8.42</v>
      </c>
      <c r="O31" s="14">
        <v>2.5</v>
      </c>
      <c r="P31" s="15">
        <v>0.64</v>
      </c>
      <c r="Q31" s="14"/>
      <c r="R31" s="16"/>
      <c r="S31" s="14">
        <v>389</v>
      </c>
      <c r="T31" s="14">
        <v>230.1</v>
      </c>
      <c r="U31" s="14">
        <v>1.66</v>
      </c>
      <c r="V31" s="15">
        <v>0.85</v>
      </c>
      <c r="W31" s="14">
        <v>302</v>
      </c>
      <c r="X31" s="14">
        <v>154.9</v>
      </c>
      <c r="Y31" s="14">
        <v>74.7</v>
      </c>
      <c r="Z31" s="14">
        <v>63.1</v>
      </c>
      <c r="AA31" s="14">
        <v>1080</v>
      </c>
      <c r="AB31" s="14">
        <v>168.5</v>
      </c>
      <c r="AC31" s="14">
        <v>138</v>
      </c>
      <c r="AD31" s="14">
        <v>153.4</v>
      </c>
      <c r="AE31" s="14">
        <v>34.5</v>
      </c>
      <c r="AF31" s="14">
        <v>28.3</v>
      </c>
      <c r="AG31" s="14"/>
      <c r="AH31" s="14">
        <f t="shared" si="0"/>
        <v>2517.3599999999997</v>
      </c>
      <c r="AI31" s="14">
        <f t="shared" si="1"/>
        <v>1209.3599999999999</v>
      </c>
      <c r="AJ31" s="15">
        <f t="shared" si="2"/>
        <v>48.040804652493094</v>
      </c>
    </row>
    <row r="32" spans="1:40" ht="21.95" customHeight="1">
      <c r="A32" s="10">
        <v>27</v>
      </c>
      <c r="B32" s="11" t="s">
        <v>50</v>
      </c>
      <c r="C32" s="12">
        <v>89</v>
      </c>
      <c r="D32" s="14">
        <v>54.75</v>
      </c>
      <c r="E32" s="10">
        <v>11</v>
      </c>
      <c r="F32" s="14">
        <v>5.12</v>
      </c>
      <c r="G32" s="14">
        <v>140</v>
      </c>
      <c r="H32" s="14">
        <v>120.75</v>
      </c>
      <c r="I32" s="14">
        <v>100</v>
      </c>
      <c r="J32" s="14">
        <v>88.3</v>
      </c>
      <c r="K32" s="14">
        <v>100</v>
      </c>
      <c r="L32" s="18">
        <v>69.7</v>
      </c>
      <c r="M32" s="14">
        <v>1.5</v>
      </c>
      <c r="N32" s="15">
        <v>1</v>
      </c>
      <c r="O32" s="14">
        <v>0.5</v>
      </c>
      <c r="P32" s="15">
        <v>0</v>
      </c>
      <c r="Q32" s="14"/>
      <c r="R32" s="16"/>
      <c r="S32" s="14">
        <v>219.4</v>
      </c>
      <c r="T32" s="18">
        <v>119.4</v>
      </c>
      <c r="U32" s="14">
        <v>0.91</v>
      </c>
      <c r="V32" s="15">
        <v>0.69</v>
      </c>
      <c r="W32" s="14">
        <v>23.5</v>
      </c>
      <c r="X32" s="14">
        <v>23</v>
      </c>
      <c r="Y32" s="14">
        <v>41.3</v>
      </c>
      <c r="Z32" s="14">
        <v>21</v>
      </c>
      <c r="AA32" s="14">
        <v>84</v>
      </c>
      <c r="AB32" s="18">
        <v>76.099999999999994</v>
      </c>
      <c r="AC32" s="14">
        <v>50</v>
      </c>
      <c r="AD32" s="18">
        <v>49.8</v>
      </c>
      <c r="AE32" s="14">
        <v>12.5</v>
      </c>
      <c r="AF32" s="14">
        <v>11.2</v>
      </c>
      <c r="AG32" s="14"/>
      <c r="AH32" s="14">
        <f t="shared" si="0"/>
        <v>773.6099999999999</v>
      </c>
      <c r="AI32" s="14">
        <f t="shared" si="1"/>
        <v>580.93999999999994</v>
      </c>
      <c r="AJ32" s="15">
        <f t="shared" si="2"/>
        <v>75.094685952870307</v>
      </c>
    </row>
    <row r="33" spans="1:39" ht="21.95" customHeight="1">
      <c r="A33" s="10">
        <v>28</v>
      </c>
      <c r="B33" s="11" t="s">
        <v>51</v>
      </c>
      <c r="C33" s="12">
        <v>105</v>
      </c>
      <c r="D33" s="18">
        <v>67.42</v>
      </c>
      <c r="E33" s="10">
        <v>4</v>
      </c>
      <c r="F33" s="18">
        <v>5.38</v>
      </c>
      <c r="G33" s="14">
        <v>120</v>
      </c>
      <c r="H33" s="14">
        <v>82.9</v>
      </c>
      <c r="I33" s="14">
        <v>75</v>
      </c>
      <c r="J33" s="14">
        <v>61.5</v>
      </c>
      <c r="K33" s="14">
        <v>100</v>
      </c>
      <c r="L33" s="14">
        <v>80.8</v>
      </c>
      <c r="M33" s="14">
        <v>4</v>
      </c>
      <c r="N33" s="13">
        <v>2.35</v>
      </c>
      <c r="O33" s="14">
        <v>0.5</v>
      </c>
      <c r="P33" s="15">
        <v>0.02</v>
      </c>
      <c r="Q33" s="14"/>
      <c r="R33" s="16"/>
      <c r="S33" s="14">
        <v>159.11000000000001</v>
      </c>
      <c r="T33" s="14">
        <v>108.85</v>
      </c>
      <c r="U33" s="14">
        <v>0.57999999999999996</v>
      </c>
      <c r="V33" s="15">
        <v>0.22</v>
      </c>
      <c r="W33" s="14">
        <v>16.5</v>
      </c>
      <c r="X33" s="14">
        <v>15.3</v>
      </c>
      <c r="Y33" s="14">
        <v>20.7</v>
      </c>
      <c r="Z33" s="18">
        <v>8.3000000000000007</v>
      </c>
      <c r="AA33" s="14">
        <v>58.8</v>
      </c>
      <c r="AB33" s="14">
        <v>35.5</v>
      </c>
      <c r="AC33" s="14">
        <v>58.8</v>
      </c>
      <c r="AD33" s="14">
        <v>57</v>
      </c>
      <c r="AE33" s="14">
        <v>14.7</v>
      </c>
      <c r="AF33" s="14">
        <v>0</v>
      </c>
      <c r="AG33" s="14"/>
      <c r="AH33" s="14">
        <f t="shared" si="0"/>
        <v>628.68999999999994</v>
      </c>
      <c r="AI33" s="14">
        <f t="shared" si="1"/>
        <v>452.74</v>
      </c>
      <c r="AJ33" s="15">
        <f t="shared" si="2"/>
        <v>72.013233867247777</v>
      </c>
    </row>
    <row r="34" spans="1:39" ht="21.95" customHeight="1">
      <c r="A34" s="10">
        <v>29</v>
      </c>
      <c r="B34" s="11" t="s">
        <v>52</v>
      </c>
      <c r="C34" s="12">
        <v>353</v>
      </c>
      <c r="D34" s="14">
        <v>340.2</v>
      </c>
      <c r="E34" s="10">
        <v>46</v>
      </c>
      <c r="F34" s="14">
        <v>22.35</v>
      </c>
      <c r="G34" s="14">
        <v>280</v>
      </c>
      <c r="H34" s="14">
        <v>247.55</v>
      </c>
      <c r="I34" s="14">
        <v>280</v>
      </c>
      <c r="J34" s="14">
        <v>250.3</v>
      </c>
      <c r="K34" s="14">
        <v>100</v>
      </c>
      <c r="L34" s="14">
        <v>102.8</v>
      </c>
      <c r="M34" s="14">
        <v>17.5</v>
      </c>
      <c r="N34" s="15">
        <v>11.84</v>
      </c>
      <c r="O34" s="14">
        <v>3</v>
      </c>
      <c r="P34" s="15">
        <v>0.02</v>
      </c>
      <c r="Q34" s="14"/>
      <c r="R34" s="16"/>
      <c r="S34" s="14">
        <v>447.5</v>
      </c>
      <c r="T34" s="14">
        <v>283.45</v>
      </c>
      <c r="U34" s="14">
        <v>1.67</v>
      </c>
      <c r="V34" s="23">
        <v>0.9</v>
      </c>
      <c r="W34" s="14">
        <v>11</v>
      </c>
      <c r="X34" s="14">
        <v>10.3</v>
      </c>
      <c r="Y34" s="14">
        <v>50</v>
      </c>
      <c r="Z34" s="14">
        <v>45.5</v>
      </c>
      <c r="AA34" s="14">
        <v>38.799999999999997</v>
      </c>
      <c r="AB34" s="14">
        <v>163.30000000000001</v>
      </c>
      <c r="AC34" s="14">
        <v>118.6</v>
      </c>
      <c r="AD34" s="14">
        <v>119</v>
      </c>
      <c r="AE34" s="14">
        <v>29.65</v>
      </c>
      <c r="AF34" s="20">
        <v>19.100000000000001</v>
      </c>
      <c r="AG34" s="14"/>
      <c r="AH34" s="14">
        <f t="shared" si="0"/>
        <v>1377.72</v>
      </c>
      <c r="AI34" s="18">
        <f t="shared" si="1"/>
        <v>1254.06</v>
      </c>
      <c r="AJ34" s="15">
        <f t="shared" si="2"/>
        <v>91.024301019074983</v>
      </c>
      <c r="AM34" s="24"/>
    </row>
    <row r="35" spans="1:39" ht="21.95" customHeight="1">
      <c r="A35" s="10">
        <v>30</v>
      </c>
      <c r="B35" s="11" t="s">
        <v>53</v>
      </c>
      <c r="C35" s="12">
        <v>803</v>
      </c>
      <c r="D35" s="15">
        <v>624.41999999999996</v>
      </c>
      <c r="E35" s="10">
        <v>61</v>
      </c>
      <c r="F35" s="14">
        <v>40.51</v>
      </c>
      <c r="G35" s="14">
        <v>500</v>
      </c>
      <c r="H35" s="14">
        <v>467.15</v>
      </c>
      <c r="I35" s="14">
        <v>400</v>
      </c>
      <c r="J35" s="14">
        <v>359.45</v>
      </c>
      <c r="K35" s="14">
        <v>100</v>
      </c>
      <c r="L35" s="14">
        <v>110.2</v>
      </c>
      <c r="M35" s="14">
        <v>4</v>
      </c>
      <c r="N35" s="15">
        <v>4.18</v>
      </c>
      <c r="O35" s="14">
        <v>1.5</v>
      </c>
      <c r="P35" s="15">
        <v>0.14000000000000001</v>
      </c>
      <c r="Q35" s="14"/>
      <c r="R35" s="20"/>
      <c r="S35" s="14">
        <v>810.8</v>
      </c>
      <c r="T35" s="14">
        <v>503.4</v>
      </c>
      <c r="U35" s="14">
        <v>3.61</v>
      </c>
      <c r="V35" s="15">
        <v>2.81</v>
      </c>
      <c r="W35" s="14">
        <v>75.5</v>
      </c>
      <c r="X35" s="14">
        <v>75.599999999999994</v>
      </c>
      <c r="Y35" s="14">
        <v>172.8</v>
      </c>
      <c r="Z35" s="14">
        <v>109.1</v>
      </c>
      <c r="AA35" s="14">
        <v>270</v>
      </c>
      <c r="AB35" s="14">
        <v>264.5</v>
      </c>
      <c r="AC35" s="14">
        <v>300</v>
      </c>
      <c r="AD35" s="14">
        <v>312.8</v>
      </c>
      <c r="AE35" s="14">
        <v>75</v>
      </c>
      <c r="AF35" s="14">
        <v>36</v>
      </c>
      <c r="AG35" s="14"/>
      <c r="AH35" s="14">
        <f t="shared" si="0"/>
        <v>2713.21</v>
      </c>
      <c r="AI35" s="14">
        <f t="shared" si="1"/>
        <v>2245.33</v>
      </c>
      <c r="AJ35" s="15">
        <f t="shared" si="2"/>
        <v>82.755481514516021</v>
      </c>
    </row>
    <row r="36" spans="1:39" ht="21" customHeight="1">
      <c r="A36" s="10"/>
      <c r="B36" s="43" t="s">
        <v>54</v>
      </c>
      <c r="C36" s="44">
        <f t="shared" ref="C36:H36" si="3">SUM(C6:C35)</f>
        <v>12949</v>
      </c>
      <c r="D36" s="45">
        <f t="shared" si="3"/>
        <v>10867.540000000005</v>
      </c>
      <c r="E36" s="44">
        <f t="shared" si="3"/>
        <v>1015</v>
      </c>
      <c r="F36" s="45">
        <f t="shared" si="3"/>
        <v>614.87</v>
      </c>
      <c r="G36" s="45">
        <f t="shared" si="3"/>
        <v>9400</v>
      </c>
      <c r="H36" s="45">
        <f t="shared" si="3"/>
        <v>8138.6999999999989</v>
      </c>
      <c r="I36" s="45">
        <f t="shared" ref="I36:N36" si="4">SUM(I6:I35)</f>
        <v>7330</v>
      </c>
      <c r="J36" s="45">
        <f t="shared" si="4"/>
        <v>6505.7000000000007</v>
      </c>
      <c r="K36" s="45">
        <f t="shared" si="4"/>
        <v>2200</v>
      </c>
      <c r="L36" s="45">
        <f t="shared" si="4"/>
        <v>2062.5</v>
      </c>
      <c r="M36" s="45">
        <f t="shared" si="4"/>
        <v>281.7</v>
      </c>
      <c r="N36" s="45">
        <f t="shared" si="4"/>
        <v>193.06</v>
      </c>
      <c r="O36" s="45">
        <f t="shared" ref="O36:AI36" si="5">SUM(O6:O35)</f>
        <v>47.5</v>
      </c>
      <c r="P36" s="45">
        <f t="shared" si="5"/>
        <v>9.6499999999999986</v>
      </c>
      <c r="Q36" s="45">
        <f t="shared" si="5"/>
        <v>0</v>
      </c>
      <c r="R36" s="45">
        <f t="shared" si="5"/>
        <v>55.150000000000006</v>
      </c>
      <c r="S36" s="45">
        <f t="shared" si="5"/>
        <v>16000.010000000002</v>
      </c>
      <c r="T36" s="45">
        <f t="shared" si="5"/>
        <v>8564.84</v>
      </c>
      <c r="U36" s="45">
        <f t="shared" si="5"/>
        <v>59.999999999999993</v>
      </c>
      <c r="V36" s="45">
        <f t="shared" si="5"/>
        <v>39.31</v>
      </c>
      <c r="W36" s="45">
        <f t="shared" si="5"/>
        <v>1400</v>
      </c>
      <c r="X36" s="45">
        <f t="shared" si="5"/>
        <v>1116.9499999999998</v>
      </c>
      <c r="Y36" s="45">
        <f t="shared" si="5"/>
        <v>1999.9999999999998</v>
      </c>
      <c r="Z36" s="45">
        <f t="shared" si="5"/>
        <v>1655.1499999999996</v>
      </c>
      <c r="AA36" s="45">
        <f t="shared" si="5"/>
        <v>5000</v>
      </c>
      <c r="AB36" s="45">
        <f t="shared" si="5"/>
        <v>3886.1400000000003</v>
      </c>
      <c r="AC36" s="45">
        <f t="shared" si="5"/>
        <v>4000</v>
      </c>
      <c r="AD36" s="45">
        <f t="shared" si="5"/>
        <v>4340.2000000000007</v>
      </c>
      <c r="AE36" s="45">
        <f t="shared" si="5"/>
        <v>1000</v>
      </c>
      <c r="AF36" s="45">
        <f t="shared" si="5"/>
        <v>745.9</v>
      </c>
      <c r="AG36" s="45">
        <f t="shared" si="5"/>
        <v>20.2</v>
      </c>
      <c r="AH36" s="45">
        <f t="shared" si="5"/>
        <v>48719.21</v>
      </c>
      <c r="AI36" s="45">
        <f t="shared" si="5"/>
        <v>37333.449999999997</v>
      </c>
      <c r="AJ36" s="46">
        <f t="shared" si="2"/>
        <v>76.629834514968536</v>
      </c>
    </row>
    <row r="37" spans="1:39" ht="21.75" customHeight="1">
      <c r="A37" s="47"/>
      <c r="B37" s="47"/>
      <c r="C37" s="48"/>
      <c r="D37" s="5"/>
      <c r="E37" s="5"/>
      <c r="F37" s="5"/>
      <c r="G37" s="5"/>
      <c r="I37" s="5"/>
      <c r="J37" s="5"/>
      <c r="K37" s="5"/>
      <c r="L37" s="5"/>
      <c r="M37" s="49" t="s">
        <v>55</v>
      </c>
      <c r="N37" s="49"/>
      <c r="O37" s="50"/>
      <c r="P37" s="50"/>
      <c r="Q37" s="50"/>
      <c r="R37" s="50"/>
      <c r="S37" s="50"/>
      <c r="T37" s="50"/>
      <c r="U37" s="5"/>
      <c r="V37" s="5"/>
      <c r="W37" s="5"/>
      <c r="X37" s="5"/>
      <c r="Y37" s="49" t="s">
        <v>55</v>
      </c>
      <c r="Z37" s="49"/>
      <c r="AA37" s="5"/>
      <c r="AB37" s="5"/>
      <c r="AC37" s="5"/>
      <c r="AD37" s="5"/>
      <c r="AE37" s="5"/>
      <c r="AF37" s="5"/>
      <c r="AH37" s="5"/>
      <c r="AI37" s="5"/>
      <c r="AJ37" s="24"/>
    </row>
    <row r="38" spans="1:39">
      <c r="A38" s="47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2"/>
      <c r="P38" s="52"/>
      <c r="Q38" s="50"/>
      <c r="R38" s="50"/>
      <c r="S38" s="50"/>
      <c r="T38" s="50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3"/>
    </row>
    <row r="39" spans="1:39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2"/>
      <c r="P39" s="52"/>
      <c r="Q39" s="54"/>
      <c r="R39" s="54"/>
      <c r="S39" s="54"/>
      <c r="T39" s="54"/>
      <c r="AJ39" s="3"/>
    </row>
    <row r="47" spans="1:39">
      <c r="C47" s="5"/>
    </row>
    <row r="48" spans="1:39">
      <c r="C48" s="5"/>
    </row>
  </sheetData>
  <mergeCells count="22">
    <mergeCell ref="AH3:AI3"/>
    <mergeCell ref="W3:X3"/>
    <mergeCell ref="Y3:Z3"/>
    <mergeCell ref="AA3:AB3"/>
    <mergeCell ref="AC3:AD3"/>
    <mergeCell ref="AE3:AF3"/>
    <mergeCell ref="C1:N1"/>
    <mergeCell ref="O1:Z1"/>
    <mergeCell ref="AA1:AJ1"/>
    <mergeCell ref="A3:A4"/>
    <mergeCell ref="B3:B4"/>
    <mergeCell ref="C3:D3"/>
    <mergeCell ref="E3:F3"/>
    <mergeCell ref="G3:H3"/>
    <mergeCell ref="I3:J3"/>
    <mergeCell ref="K3:L3"/>
    <mergeCell ref="AJ3:AJ4"/>
    <mergeCell ref="M3:N3"/>
    <mergeCell ref="O3:P3"/>
    <mergeCell ref="Q3:R3"/>
    <mergeCell ref="S3:T3"/>
    <mergeCell ref="U3:V3"/>
  </mergeCells>
  <pageMargins left="0" right="0" top="0.35433070866141736" bottom="0.23622047244094491" header="0.23622047244094491" footer="0.23622047244094491"/>
  <pageSetup paperSize="9" pageOrder="overThenDown" orientation="portrait" r:id="rId1"/>
  <headerFooter alignWithMargins="0">
    <oddHeader>&amp;CReport-4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VACCIN(4)</vt:lpstr>
      <vt:lpstr>'VACCIN(4)'!Print_Titles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2019-05-08T08:48:51Z</dcterms:created>
  <dcterms:modified xsi:type="dcterms:W3CDTF">2019-05-29T08:52:07Z</dcterms:modified>
</cp:coreProperties>
</file>